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990" windowHeight="12780" tabRatio="540" activeTab="0"/>
  </bookViews>
  <sheets>
    <sheet name="Instructions" sheetId="1" r:id="rId1"/>
    <sheet name="7% Sheet" sheetId="2" r:id="rId2"/>
    <sheet name="6% sheet" sheetId="3" r:id="rId3"/>
    <sheet name="Total for the Year" sheetId="4" r:id="rId4"/>
  </sheets>
  <externalReferences>
    <externalReference r:id="rId7"/>
  </externalReferences>
  <definedNames>
    <definedName name="_xlnm.Print_Area" localSheetId="1">'7% Sheet'!$A$1:$J$40</definedName>
    <definedName name="Z_432A01C4_BC30_4F6E_8B95_20ECFEE4BC3F_.wvu.PrintArea" localSheetId="1" hidden="1">'7% Sheet'!$A$1:$J$40</definedName>
  </definedNames>
  <calcPr fullCalcOnLoad="1"/>
</workbook>
</file>

<file path=xl/comments1.xml><?xml version="1.0" encoding="utf-8"?>
<comments xmlns="http://schemas.openxmlformats.org/spreadsheetml/2006/main">
  <authors>
    <author>Jerzey</author>
  </authors>
  <commentList>
    <comment ref="C25" authorId="0">
      <text>
        <r>
          <rPr>
            <b/>
            <sz val="8"/>
            <rFont val="Tahoma"/>
            <family val="0"/>
          </rPr>
          <t>Don't enter anything here!
In the data entry cells to the right, enter a figure from each receipt for dinners (including tip) and events.</t>
        </r>
      </text>
    </comment>
  </commentList>
</comments>
</file>

<file path=xl/comments2.xml><?xml version="1.0" encoding="utf-8"?>
<comments xmlns="http://schemas.openxmlformats.org/spreadsheetml/2006/main">
  <authors>
    <author>Jerzey</author>
    <author>user1</author>
    <author> </author>
  </authors>
  <commentList>
    <comment ref="T23" authorId="0">
      <text>
        <r>
          <rPr>
            <b/>
            <sz val="8"/>
            <rFont val="Tahoma"/>
            <family val="0"/>
          </rPr>
          <t>Enter the 100% figure from each receipt for dinners (including tip) and events</t>
        </r>
        <r>
          <rPr>
            <sz val="8"/>
            <rFont val="Tahoma"/>
            <family val="0"/>
          </rPr>
          <t xml:space="preserve">
</t>
        </r>
      </text>
    </comment>
    <comment ref="T24" authorId="0">
      <text>
        <r>
          <rPr>
            <b/>
            <sz val="8"/>
            <rFont val="Tahoma"/>
            <family val="0"/>
          </rPr>
          <t>Enter the 100% figure from each receipt for dinners (including tip) and events</t>
        </r>
      </text>
    </comment>
    <comment ref="T25" authorId="0">
      <text>
        <r>
          <rPr>
            <b/>
            <sz val="8"/>
            <rFont val="Tahoma"/>
            <family val="0"/>
          </rPr>
          <t>Enter the 100% figure from each receipt for dinners (including tip) and events</t>
        </r>
      </text>
    </comment>
    <comment ref="J38" authorId="0">
      <text>
        <r>
          <rPr>
            <b/>
            <sz val="8"/>
            <rFont val="Tahoma"/>
            <family val="0"/>
          </rPr>
          <t>Enter the percentage of the home used exclusively  for business purposes.</t>
        </r>
      </text>
    </comment>
    <comment ref="G11"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32"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G9"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0"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31"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AH23" authorId="0">
      <text>
        <r>
          <rPr>
            <b/>
            <sz val="8"/>
            <rFont val="Tahoma"/>
            <family val="0"/>
          </rPr>
          <t>Enter the full amount for one invoice here.</t>
        </r>
      </text>
    </comment>
    <comment ref="AH24" authorId="0">
      <text>
        <r>
          <rPr>
            <b/>
            <sz val="8"/>
            <rFont val="Tahoma"/>
            <family val="0"/>
          </rPr>
          <t>Enter the full amount for one invoice here.</t>
        </r>
      </text>
    </comment>
    <comment ref="AH25" authorId="0">
      <text>
        <r>
          <rPr>
            <b/>
            <sz val="8"/>
            <rFont val="Tahoma"/>
            <family val="0"/>
          </rPr>
          <t>Enter the full amount for one invoice here.</t>
        </r>
      </text>
    </comment>
    <comment ref="AI23" authorId="0">
      <text>
        <r>
          <rPr>
            <b/>
            <sz val="8"/>
            <rFont val="Tahoma"/>
            <family val="0"/>
          </rPr>
          <t>Enter the full amount for one invoice here.</t>
        </r>
      </text>
    </comment>
    <comment ref="AI24" authorId="0">
      <text>
        <r>
          <rPr>
            <b/>
            <sz val="8"/>
            <rFont val="Tahoma"/>
            <family val="0"/>
          </rPr>
          <t>Enter the full amount for one invoice here.</t>
        </r>
      </text>
    </comment>
    <comment ref="AI25" authorId="0">
      <text>
        <r>
          <rPr>
            <b/>
            <sz val="8"/>
            <rFont val="Tahoma"/>
            <family val="0"/>
          </rPr>
          <t>Enter the full amount for one invoice here.</t>
        </r>
      </text>
    </comment>
    <comment ref="AJ23" authorId="0">
      <text>
        <r>
          <rPr>
            <b/>
            <sz val="8"/>
            <rFont val="Tahoma"/>
            <family val="0"/>
          </rPr>
          <t>Enter the full amount for one invoice here.</t>
        </r>
      </text>
    </comment>
    <comment ref="AJ24" authorId="0">
      <text>
        <r>
          <rPr>
            <b/>
            <sz val="8"/>
            <rFont val="Tahoma"/>
            <family val="0"/>
          </rPr>
          <t>Enter the full amount for one invoice here.</t>
        </r>
      </text>
    </comment>
    <comment ref="AJ25" authorId="0">
      <text>
        <r>
          <rPr>
            <b/>
            <sz val="8"/>
            <rFont val="Tahoma"/>
            <family val="0"/>
          </rPr>
          <t>Enter the full amount for one invoice here.</t>
        </r>
      </text>
    </comment>
    <comment ref="AS23" authorId="0">
      <text>
        <r>
          <rPr>
            <b/>
            <sz val="8"/>
            <rFont val="Tahoma"/>
            <family val="0"/>
          </rPr>
          <t>Enter the full amount for one invoice here.</t>
        </r>
      </text>
    </comment>
    <comment ref="AT23" authorId="0">
      <text>
        <r>
          <rPr>
            <b/>
            <sz val="8"/>
            <rFont val="Tahoma"/>
            <family val="0"/>
          </rPr>
          <t>Enter the full amount for one invoice here.</t>
        </r>
      </text>
    </comment>
    <comment ref="AS24" authorId="0">
      <text>
        <r>
          <rPr>
            <b/>
            <sz val="8"/>
            <rFont val="Tahoma"/>
            <family val="0"/>
          </rPr>
          <t>Enter the full amount for one invoice here.</t>
        </r>
      </text>
    </comment>
    <comment ref="AT24" authorId="0">
      <text>
        <r>
          <rPr>
            <b/>
            <sz val="8"/>
            <rFont val="Tahoma"/>
            <family val="0"/>
          </rPr>
          <t>Enter the full amount for one invoice here.</t>
        </r>
      </text>
    </comment>
    <comment ref="AS25" authorId="0">
      <text>
        <r>
          <rPr>
            <b/>
            <sz val="8"/>
            <rFont val="Tahoma"/>
            <family val="0"/>
          </rPr>
          <t>Enter the full amount for one invoice here.</t>
        </r>
      </text>
    </comment>
    <comment ref="AT25" authorId="0">
      <text>
        <r>
          <rPr>
            <b/>
            <sz val="8"/>
            <rFont val="Tahoma"/>
            <family val="0"/>
          </rPr>
          <t>Enter the full amount for one invoice here.</t>
        </r>
      </text>
    </comment>
    <comment ref="J18" authorId="1">
      <text>
        <r>
          <rPr>
            <b/>
            <sz val="8"/>
            <rFont val="Tahoma"/>
            <family val="0"/>
          </rPr>
          <t>Enter the business percentage of vehicle use here.</t>
        </r>
      </text>
    </comment>
    <comment ref="H9" authorId="1">
      <text>
        <r>
          <rPr>
            <b/>
            <sz val="8"/>
            <rFont val="Tahoma"/>
            <family val="0"/>
          </rPr>
          <t>Don't enter anything in COLUMN H
In the Data entry cells to the right, enter the full amount for each receipt and enter the business use percentage in J18 at the bottom part of this "Vehicle Expenses" schedule.</t>
        </r>
      </text>
    </comment>
    <comment ref="H10"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31"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2"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C18" authorId="1">
      <text>
        <r>
          <rPr>
            <b/>
            <sz val="10"/>
            <rFont val="Tahoma"/>
            <family val="2"/>
          </rPr>
          <t>Don't enter anything in COLUMN A
Use input cells on the right for rows 2-16, enter full amount of receipt and GST will be backed out accordingly
Inputs cell for rows 17-21 are also on the right but the blacked out boxes indicate these are expenses do not include GST</t>
        </r>
      </text>
    </comment>
    <comment ref="M22" authorId="0">
      <text>
        <r>
          <rPr>
            <b/>
            <sz val="8"/>
            <rFont val="Tahoma"/>
            <family val="0"/>
          </rPr>
          <t>Enter your receipts under the *'s , 1 per row  for this column.
Each column will then be  totalled in row 21 above the *'s.</t>
        </r>
      </text>
    </comment>
    <comment ref="N22" authorId="0">
      <text>
        <r>
          <rPr>
            <b/>
            <sz val="8"/>
            <rFont val="Tahoma"/>
            <family val="0"/>
          </rPr>
          <t>Enter your receipts under the *'s , 1 per row  for this column.
Each column will then be  totalled in row 21 above the *'s.</t>
        </r>
      </text>
    </comment>
    <comment ref="O22" authorId="0">
      <text>
        <r>
          <rPr>
            <b/>
            <sz val="8"/>
            <rFont val="Tahoma"/>
            <family val="0"/>
          </rPr>
          <t>Enter your receipts under the *'s , 1 per row  for this column.
Each column will then be  totalled in row 21 above the *'s.</t>
        </r>
      </text>
    </comment>
    <comment ref="P22" authorId="0">
      <text>
        <r>
          <rPr>
            <b/>
            <sz val="8"/>
            <rFont val="Tahoma"/>
            <family val="0"/>
          </rPr>
          <t>Enter your receipts under the *'s , 1 per row  for this column.
Each column will then be  totalled in row 21 above the *'s.</t>
        </r>
      </text>
    </comment>
    <comment ref="Q22" authorId="0">
      <text>
        <r>
          <rPr>
            <b/>
            <sz val="8"/>
            <rFont val="Tahoma"/>
            <family val="0"/>
          </rPr>
          <t>Enter your receipts under the *'s , 1 per row  for this column.
Each column will then be  totalled in row 21 above the *'s.</t>
        </r>
      </text>
    </comment>
    <comment ref="R22" authorId="0">
      <text>
        <r>
          <rPr>
            <b/>
            <sz val="8"/>
            <rFont val="Tahoma"/>
            <family val="0"/>
          </rPr>
          <t>Enter your receipts under the *'s , 1 per row  for this column.
Each column will then be  totalled in row 21 above the *'s.</t>
        </r>
      </text>
    </comment>
    <comment ref="S22" authorId="0">
      <text>
        <r>
          <rPr>
            <b/>
            <sz val="8"/>
            <rFont val="Tahoma"/>
            <family val="0"/>
          </rPr>
          <t>Enter your receipts under the *'s , 1 per row  for this column.
Each column will then be  totalled in row 21 above the *'s.</t>
        </r>
      </text>
    </comment>
    <comment ref="T22" authorId="0">
      <text>
        <r>
          <rPr>
            <b/>
            <sz val="8"/>
            <rFont val="Tahoma"/>
            <family val="0"/>
          </rPr>
          <t>Enter your receipts under the *'s , 1 per row  for this column.
Each column will then be  totalled in row 21 above the *'s.</t>
        </r>
      </text>
    </comment>
    <comment ref="U22" authorId="0">
      <text>
        <r>
          <rPr>
            <b/>
            <sz val="8"/>
            <rFont val="Tahoma"/>
            <family val="0"/>
          </rPr>
          <t>Enter your receipts under the *'s , 1 per row  for this column.
Each column will then be  totalled in row 21 above the *'s.</t>
        </r>
      </text>
    </comment>
    <comment ref="V22" authorId="0">
      <text>
        <r>
          <rPr>
            <b/>
            <sz val="8"/>
            <rFont val="Tahoma"/>
            <family val="0"/>
          </rPr>
          <t>Enter your receipts under the *'s , 1 per row  for this column.
Each column will then be  totalled in row 21 above the *'s.</t>
        </r>
      </text>
    </comment>
    <comment ref="W22" authorId="0">
      <text>
        <r>
          <rPr>
            <b/>
            <sz val="8"/>
            <rFont val="Tahoma"/>
            <family val="0"/>
          </rPr>
          <t>Enter your receipts under the *'s , 1 per row  for this column.
Each column will then be  totalled in row 21 above the *'s.</t>
        </r>
      </text>
    </comment>
    <comment ref="X22" authorId="0">
      <text>
        <r>
          <rPr>
            <b/>
            <sz val="8"/>
            <rFont val="Tahoma"/>
            <family val="0"/>
          </rPr>
          <t>Enter your receipts under the *'s , 1 per row  for this column.
Each column will then be  totalled in row 21 above the *'s.</t>
        </r>
      </text>
    </comment>
    <comment ref="Y22" authorId="0">
      <text>
        <r>
          <rPr>
            <b/>
            <sz val="8"/>
            <rFont val="Tahoma"/>
            <family val="0"/>
          </rPr>
          <t>Enter your receipts under the *'s , 1 per row  for this column.
Each column will then be  totalled in row 21 above the *'s.</t>
        </r>
      </text>
    </comment>
    <comment ref="Z22" authorId="0">
      <text>
        <r>
          <rPr>
            <b/>
            <sz val="8"/>
            <rFont val="Tahoma"/>
            <family val="0"/>
          </rPr>
          <t>Enter your receipts under the *'s , 1 per row  for this column.
Each column will then be  totalled in row 21 above the *'s.</t>
        </r>
      </text>
    </comment>
    <comment ref="AA22" authorId="0">
      <text>
        <r>
          <rPr>
            <b/>
            <sz val="8"/>
            <rFont val="Tahoma"/>
            <family val="0"/>
          </rPr>
          <t>Enter your receipts under the *'s , 1 per row  for this column.
Each column will then be  totalled in row 21 above the *'s.</t>
        </r>
      </text>
    </comment>
    <comment ref="AB22" authorId="0">
      <text>
        <r>
          <rPr>
            <b/>
            <sz val="8"/>
            <rFont val="Tahoma"/>
            <family val="0"/>
          </rPr>
          <t>Enter your receipts under the *'s , 1 per row  for this column.
Each column will then be  totalled in row 21 above the *'s.</t>
        </r>
      </text>
    </comment>
    <comment ref="AC22" authorId="0">
      <text>
        <r>
          <rPr>
            <b/>
            <sz val="8"/>
            <rFont val="Tahoma"/>
            <family val="0"/>
          </rPr>
          <t>Enter your receipts under the *'s , 1 per row  for this column.
Each column will then be  totalled in row 21 above the *'s.</t>
        </r>
      </text>
    </comment>
    <comment ref="AD22" authorId="0">
      <text>
        <r>
          <rPr>
            <b/>
            <sz val="8"/>
            <rFont val="Tahoma"/>
            <family val="0"/>
          </rPr>
          <t>Enter your receipts under the *'s , 1 per row  for this column.
Each column will then be  totalled in row 21 above the *'s.</t>
        </r>
      </text>
    </comment>
    <comment ref="AE22" authorId="0">
      <text>
        <r>
          <rPr>
            <b/>
            <sz val="8"/>
            <rFont val="Tahoma"/>
            <family val="0"/>
          </rPr>
          <t>Enter your receipts under the *'s , 1 per row  for this column.
Each column will then be  totalled in row 21 above the *'s.</t>
        </r>
      </text>
    </comment>
    <comment ref="AF22" authorId="0">
      <text>
        <r>
          <rPr>
            <b/>
            <sz val="8"/>
            <rFont val="Tahoma"/>
            <family val="0"/>
          </rPr>
          <t>Enter your receipts under the *'s , 1 per row  for this column.
Each column will then be  totalled in row 21 above the *'s.</t>
        </r>
      </text>
    </comment>
    <comment ref="AG22" authorId="0">
      <text>
        <r>
          <rPr>
            <b/>
            <sz val="8"/>
            <rFont val="Tahoma"/>
            <family val="0"/>
          </rPr>
          <t>Enter your receipts under the *'s , 1 per row  for this column.
Each column will then be  totalled in row 21 above the *'s.</t>
        </r>
      </text>
    </comment>
    <comment ref="AH22" authorId="0">
      <text>
        <r>
          <rPr>
            <b/>
            <sz val="8"/>
            <rFont val="Tahoma"/>
            <family val="0"/>
          </rPr>
          <t>Enter your receipts under the *'s , 1 per row  for this column.
Each column will then be  totalled in row 21 above the *'s.</t>
        </r>
      </text>
    </comment>
    <comment ref="AI22" authorId="0">
      <text>
        <r>
          <rPr>
            <b/>
            <sz val="8"/>
            <rFont val="Tahoma"/>
            <family val="0"/>
          </rPr>
          <t>Enter your receipts under the *'s , 1 per row  for this column.
Each column will then be  totalled in row 21 above the *'s.</t>
        </r>
      </text>
    </comment>
    <comment ref="AJ22" authorId="0">
      <text>
        <r>
          <rPr>
            <b/>
            <sz val="8"/>
            <rFont val="Tahoma"/>
            <family val="0"/>
          </rPr>
          <t>Enter your receipts under the *'s , 1 per row  for this column.
Each column will then be  totalled in row 21 above the *'s.</t>
        </r>
      </text>
    </comment>
    <comment ref="AK22" authorId="0">
      <text>
        <r>
          <rPr>
            <b/>
            <sz val="8"/>
            <rFont val="Tahoma"/>
            <family val="0"/>
          </rPr>
          <t>Enter your receipts under the *'s , 1 per row  for this column.
Each column will then be  totalled in row 21 above the *'s.</t>
        </r>
      </text>
    </comment>
    <comment ref="AL22" authorId="0">
      <text>
        <r>
          <rPr>
            <b/>
            <sz val="8"/>
            <rFont val="Tahoma"/>
            <family val="0"/>
          </rPr>
          <t>Enter your receipts under the *'s , 1 per row  for this column.
Each column will then be  totalled in row 21 above the *'s.</t>
        </r>
      </text>
    </comment>
    <comment ref="AM22" authorId="0">
      <text>
        <r>
          <rPr>
            <b/>
            <sz val="8"/>
            <rFont val="Tahoma"/>
            <family val="0"/>
          </rPr>
          <t>Enter your receipts under the *'s , 1 per row  for this column.
Each column will then be  totalled in row 21 above the *'s.</t>
        </r>
      </text>
    </comment>
    <comment ref="AN22" authorId="0">
      <text>
        <r>
          <rPr>
            <b/>
            <sz val="8"/>
            <rFont val="Tahoma"/>
            <family val="0"/>
          </rPr>
          <t>Enter your receipts under the *'s , 1 per row  for this column.
Each column will then be  totalled in row 21 above the *'s.</t>
        </r>
      </text>
    </comment>
    <comment ref="AO22" authorId="0">
      <text>
        <r>
          <rPr>
            <b/>
            <sz val="8"/>
            <rFont val="Tahoma"/>
            <family val="0"/>
          </rPr>
          <t>Enter your receipts under the *'s , 1 per row  for this column.
Each column will then be  totalled in row 21 above the *'s.</t>
        </r>
      </text>
    </comment>
    <comment ref="AP22" authorId="0">
      <text>
        <r>
          <rPr>
            <b/>
            <sz val="8"/>
            <rFont val="Tahoma"/>
            <family val="0"/>
          </rPr>
          <t>Enter your receipts under the *'s , 1 per row  for this column.
Each column will then be  totalled in row 21 above the *'s.</t>
        </r>
      </text>
    </comment>
    <comment ref="AQ22" authorId="0">
      <text>
        <r>
          <rPr>
            <b/>
            <sz val="8"/>
            <rFont val="Tahoma"/>
            <family val="0"/>
          </rPr>
          <t>Enter your receipts under the *'s , 1 per row  for this column.
Each column will then be  totalled in row 21 above the *'s.</t>
        </r>
      </text>
    </comment>
    <comment ref="AR22" authorId="0">
      <text>
        <r>
          <rPr>
            <b/>
            <sz val="8"/>
            <rFont val="Tahoma"/>
            <family val="0"/>
          </rPr>
          <t>Enter your receipts under the *'s , 1 per row  for this column.
Each column will then be  totalled in row 21 above the *'s.</t>
        </r>
      </text>
    </comment>
    <comment ref="AS22" authorId="0">
      <text>
        <r>
          <rPr>
            <b/>
            <sz val="8"/>
            <rFont val="Tahoma"/>
            <family val="0"/>
          </rPr>
          <t>Enter your receipts under the *'s , 1 per row  for this column.
Each column will then be  totalled in row 21 above the *'s.</t>
        </r>
      </text>
    </comment>
    <comment ref="AT22" authorId="0">
      <text>
        <r>
          <rPr>
            <b/>
            <sz val="8"/>
            <rFont val="Tahoma"/>
            <family val="0"/>
          </rPr>
          <t>Enter your receipts under the *'s , 1 per row  for this column.
Each column will then be  totalled in row 21 above the *'s.</t>
        </r>
      </text>
    </comment>
    <comment ref="AU22" authorId="0">
      <text>
        <r>
          <rPr>
            <b/>
            <sz val="8"/>
            <rFont val="Tahoma"/>
            <family val="0"/>
          </rPr>
          <t>Enter your receipts under the *'s , 1 per row  for this column.
Each column will then be  totalled in row 21 above the *'s.</t>
        </r>
      </text>
    </comment>
    <comment ref="AV22" authorId="0">
      <text>
        <r>
          <rPr>
            <b/>
            <sz val="8"/>
            <rFont val="Tahoma"/>
            <family val="0"/>
          </rPr>
          <t>Enter your receipts under the *'s , 1 per row  for this column.
Each column will then be  totalled in row 21 above the *'s.</t>
        </r>
      </text>
    </comment>
    <comment ref="AW22" authorId="0">
      <text>
        <r>
          <rPr>
            <b/>
            <sz val="8"/>
            <rFont val="Tahoma"/>
            <family val="0"/>
          </rPr>
          <t>Enter your receipts under the *'s , 1 per row  for this column.
Each column will then be  totalled in row 21 above the *'s.</t>
        </r>
      </text>
    </comment>
    <comment ref="C9"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G23" authorId="2">
      <text>
        <r>
          <rPr>
            <sz val="10"/>
            <rFont val="Tahoma"/>
            <family val="0"/>
          </rPr>
          <t xml:space="preserve">This area is for expenses over $500, for computer software, equipment, and furniture expenses less than $500 (taxes included) input the full expense under #10 "Office Supplies"
</t>
        </r>
      </text>
    </comment>
    <comment ref="A2" authorId="2">
      <text>
        <r>
          <rPr>
            <b/>
            <sz val="14"/>
            <rFont val="Tahoma"/>
            <family val="2"/>
          </rPr>
          <t>USE THIS SHEET FOR TRANSACTIONS FROM JAN 1, 2006 TO JUNE 30, 2006</t>
        </r>
        <r>
          <rPr>
            <sz val="10"/>
            <rFont val="Tahoma"/>
            <family val="0"/>
          </rPr>
          <t xml:space="preserve">
</t>
        </r>
      </text>
    </comment>
    <comment ref="B18" authorId="0">
      <text>
        <r>
          <rPr>
            <b/>
            <sz val="8"/>
            <rFont val="Tahoma"/>
            <family val="0"/>
          </rPr>
          <t>Don't enter anything here!
In the data entry cells to the right, enter a figure from each receipt for dinners (including tip) and events.</t>
        </r>
      </text>
    </comment>
  </commentList>
</comments>
</file>

<file path=xl/comments3.xml><?xml version="1.0" encoding="utf-8"?>
<comments xmlns="http://schemas.openxmlformats.org/spreadsheetml/2006/main">
  <authors>
    <author>Jerzey</author>
    <author>user1</author>
    <author> </author>
  </authors>
  <commentList>
    <comment ref="G9"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9" authorId="1">
      <text>
        <r>
          <rPr>
            <b/>
            <sz val="8"/>
            <rFont val="Tahoma"/>
            <family val="0"/>
          </rPr>
          <t>Don't enter anything in COLUMN H
In the Data entry cells to the right, enter the full amount for each receipt and enter the business use percentage in J18 at the bottom part of this "Vehicle Expenses" schedule.</t>
        </r>
      </text>
    </comment>
    <comment ref="G10"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0"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1"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C18" authorId="1">
      <text>
        <r>
          <rPr>
            <b/>
            <sz val="11"/>
            <rFont val="Tahoma"/>
            <family val="2"/>
          </rPr>
          <t>Don't enter anything in COLUMN A
Use input cells on the right for rows 2-16, enter full amount of receipt and GST will be backed out accordingly
Inputs cell for rows 17-21 are also on the right but the blacked out boxes indicate these are expenses do not include GST</t>
        </r>
        <r>
          <rPr>
            <b/>
            <sz val="8"/>
            <rFont val="Tahoma"/>
            <family val="0"/>
          </rPr>
          <t xml:space="preserve">
</t>
        </r>
      </text>
    </comment>
    <comment ref="J18" authorId="1">
      <text>
        <r>
          <rPr>
            <b/>
            <sz val="8"/>
            <rFont val="Tahoma"/>
            <family val="0"/>
          </rPr>
          <t>Enter the business percentage of vehicle use here.</t>
        </r>
      </text>
    </comment>
    <comment ref="M22" authorId="0">
      <text>
        <r>
          <rPr>
            <b/>
            <sz val="8"/>
            <rFont val="Tahoma"/>
            <family val="0"/>
          </rPr>
          <t>Enter your receipts under the *'s , 1 per row  for this column.
Each column will then be  totalled in row 21 above the *'s.</t>
        </r>
      </text>
    </comment>
    <comment ref="N22" authorId="0">
      <text>
        <r>
          <rPr>
            <b/>
            <sz val="8"/>
            <rFont val="Tahoma"/>
            <family val="0"/>
          </rPr>
          <t>Enter your receipts under the *'s , 1 per row  for this column.
Each column will then be  totalled in row 21 above the *'s.</t>
        </r>
      </text>
    </comment>
    <comment ref="O22" authorId="0">
      <text>
        <r>
          <rPr>
            <b/>
            <sz val="8"/>
            <rFont val="Tahoma"/>
            <family val="0"/>
          </rPr>
          <t>Enter your receipts under the *'s , 1 per row  for this column.
Each column will then be  totalled in row 21 above the *'s.</t>
        </r>
      </text>
    </comment>
    <comment ref="P22" authorId="0">
      <text>
        <r>
          <rPr>
            <b/>
            <sz val="8"/>
            <rFont val="Tahoma"/>
            <family val="0"/>
          </rPr>
          <t>Enter your receipts under the *'s , 1 per row  for this column.
Each column will then be  totalled in row 21 above the *'s.</t>
        </r>
      </text>
    </comment>
    <comment ref="Q22" authorId="0">
      <text>
        <r>
          <rPr>
            <b/>
            <sz val="8"/>
            <rFont val="Tahoma"/>
            <family val="0"/>
          </rPr>
          <t>Enter your receipts under the *'s , 1 per row  for this column.
Each column will then be  totalled in row 21 above the *'s.</t>
        </r>
      </text>
    </comment>
    <comment ref="R22" authorId="0">
      <text>
        <r>
          <rPr>
            <b/>
            <sz val="8"/>
            <rFont val="Tahoma"/>
            <family val="0"/>
          </rPr>
          <t>Enter your receipts under the *'s , 1 per row  for this column.
Each column will then be  totalled in row 21 above the *'s.</t>
        </r>
      </text>
    </comment>
    <comment ref="S22" authorId="0">
      <text>
        <r>
          <rPr>
            <b/>
            <sz val="8"/>
            <rFont val="Tahoma"/>
            <family val="0"/>
          </rPr>
          <t>Enter your receipts under the *'s , 1 per row  for this column.
Each column will then be  totalled in row 21 above the *'s.</t>
        </r>
      </text>
    </comment>
    <comment ref="T22" authorId="0">
      <text>
        <r>
          <rPr>
            <b/>
            <sz val="8"/>
            <rFont val="Tahoma"/>
            <family val="0"/>
          </rPr>
          <t>Enter your receipts under the *'s , 1 per row  for this column.
Each column will then be  totalled in row 21 above the *'s.</t>
        </r>
      </text>
    </comment>
    <comment ref="U22" authorId="0">
      <text>
        <r>
          <rPr>
            <b/>
            <sz val="8"/>
            <rFont val="Tahoma"/>
            <family val="0"/>
          </rPr>
          <t>Enter your receipts under the *'s , 1 per row  for this column.
Each column will then be  totalled in row 21 above the *'s.</t>
        </r>
      </text>
    </comment>
    <comment ref="V22" authorId="0">
      <text>
        <r>
          <rPr>
            <b/>
            <sz val="8"/>
            <rFont val="Tahoma"/>
            <family val="0"/>
          </rPr>
          <t>Enter your receipts under the *'s , 1 per row  for this column.
Each column will then be  totalled in row 21 above the *'s.</t>
        </r>
      </text>
    </comment>
    <comment ref="W22" authorId="0">
      <text>
        <r>
          <rPr>
            <b/>
            <sz val="8"/>
            <rFont val="Tahoma"/>
            <family val="0"/>
          </rPr>
          <t>Enter your receipts under the *'s , 1 per row  for this column.
Each column will then be  totalled in row 21 above the *'s.</t>
        </r>
      </text>
    </comment>
    <comment ref="X22" authorId="0">
      <text>
        <r>
          <rPr>
            <b/>
            <sz val="8"/>
            <rFont val="Tahoma"/>
            <family val="0"/>
          </rPr>
          <t>Enter your receipts under the *'s , 1 per row  for this column.
Each column will then be  totalled in row 21 above the *'s.</t>
        </r>
      </text>
    </comment>
    <comment ref="Y22" authorId="0">
      <text>
        <r>
          <rPr>
            <b/>
            <sz val="8"/>
            <rFont val="Tahoma"/>
            <family val="0"/>
          </rPr>
          <t>Enter your receipts under the *'s , 1 per row  for this column.
Each column will then be  totalled in row 21 above the *'s.</t>
        </r>
      </text>
    </comment>
    <comment ref="Z22" authorId="0">
      <text>
        <r>
          <rPr>
            <b/>
            <sz val="8"/>
            <rFont val="Tahoma"/>
            <family val="0"/>
          </rPr>
          <t>Enter your receipts under the *'s , 1 per row  for this column.
Each column will then be  totalled in row 21 above the *'s.</t>
        </r>
      </text>
    </comment>
    <comment ref="AA22" authorId="0">
      <text>
        <r>
          <rPr>
            <b/>
            <sz val="8"/>
            <rFont val="Tahoma"/>
            <family val="0"/>
          </rPr>
          <t>Enter your receipts under the *'s , 1 per row  for this column.
Each column will then be  totalled in row 21 above the *'s.</t>
        </r>
      </text>
    </comment>
    <comment ref="AB22" authorId="0">
      <text>
        <r>
          <rPr>
            <b/>
            <sz val="8"/>
            <rFont val="Tahoma"/>
            <family val="0"/>
          </rPr>
          <t>Enter your receipts under the *'s , 1 per row  for this column.
Each column will then be  totalled in row 21 above the *'s.</t>
        </r>
      </text>
    </comment>
    <comment ref="AC22" authorId="0">
      <text>
        <r>
          <rPr>
            <b/>
            <sz val="8"/>
            <rFont val="Tahoma"/>
            <family val="0"/>
          </rPr>
          <t>Enter your receipts under the *'s , 1 per row  for this column.
Each column will then be  totalled in row 21 above the *'s.</t>
        </r>
      </text>
    </comment>
    <comment ref="AD22" authorId="0">
      <text>
        <r>
          <rPr>
            <b/>
            <sz val="8"/>
            <rFont val="Tahoma"/>
            <family val="0"/>
          </rPr>
          <t>Enter your receipts under the *'s , 1 per row  for this column.
Each column will then be  totalled in row 21 above the *'s.</t>
        </r>
      </text>
    </comment>
    <comment ref="AE22" authorId="0">
      <text>
        <r>
          <rPr>
            <b/>
            <sz val="8"/>
            <rFont val="Tahoma"/>
            <family val="0"/>
          </rPr>
          <t>Enter your receipts under the *'s , 1 per row  for this column.
Each column will then be  totalled in row 21 above the *'s.</t>
        </r>
      </text>
    </comment>
    <comment ref="AF22" authorId="0">
      <text>
        <r>
          <rPr>
            <b/>
            <sz val="8"/>
            <rFont val="Tahoma"/>
            <family val="0"/>
          </rPr>
          <t>Enter your receipts under the *'s , 1 per row  for this column.
Each column will then be  totalled in row 21 above the *'s.</t>
        </r>
      </text>
    </comment>
    <comment ref="AG22" authorId="0">
      <text>
        <r>
          <rPr>
            <b/>
            <sz val="8"/>
            <rFont val="Tahoma"/>
            <family val="0"/>
          </rPr>
          <t>Enter your receipts under the *'s , 1 per row  for this column.
Each column will then be  totalled in row 21 above the *'s.</t>
        </r>
      </text>
    </comment>
    <comment ref="AH22" authorId="0">
      <text>
        <r>
          <rPr>
            <b/>
            <sz val="8"/>
            <rFont val="Tahoma"/>
            <family val="0"/>
          </rPr>
          <t>Enter your receipts under the *'s , 1 per row  for this column.
Each column will then be  totalled in row 21 above the *'s.</t>
        </r>
      </text>
    </comment>
    <comment ref="AI22" authorId="0">
      <text>
        <r>
          <rPr>
            <b/>
            <sz val="8"/>
            <rFont val="Tahoma"/>
            <family val="0"/>
          </rPr>
          <t>Enter your receipts under the *'s , 1 per row  for this column.
Each column will then be  totalled in row 21 above the *'s.</t>
        </r>
      </text>
    </comment>
    <comment ref="AJ22" authorId="0">
      <text>
        <r>
          <rPr>
            <b/>
            <sz val="8"/>
            <rFont val="Tahoma"/>
            <family val="0"/>
          </rPr>
          <t>Enter your receipts under the *'s , 1 per row  for this column.
Each column will then be  totalled in row 21 above the *'s.</t>
        </r>
      </text>
    </comment>
    <comment ref="AK22" authorId="0">
      <text>
        <r>
          <rPr>
            <b/>
            <sz val="8"/>
            <rFont val="Tahoma"/>
            <family val="0"/>
          </rPr>
          <t>Enter your receipts under the *'s , 1 per row  for this column.
Each column will then be  totalled in row 21 above the *'s.</t>
        </r>
      </text>
    </comment>
    <comment ref="AL22" authorId="0">
      <text>
        <r>
          <rPr>
            <b/>
            <sz val="8"/>
            <rFont val="Tahoma"/>
            <family val="0"/>
          </rPr>
          <t>Enter your receipts under the *'s , 1 per row  for this column.
Each column will then be  totalled in row 21 above the *'s.</t>
        </r>
      </text>
    </comment>
    <comment ref="AM22" authorId="0">
      <text>
        <r>
          <rPr>
            <b/>
            <sz val="8"/>
            <rFont val="Tahoma"/>
            <family val="0"/>
          </rPr>
          <t>Enter your receipts under the *'s , 1 per row  for this column.
Each column will then be  totalled in row 21 above the *'s.</t>
        </r>
      </text>
    </comment>
    <comment ref="AN22" authorId="0">
      <text>
        <r>
          <rPr>
            <b/>
            <sz val="8"/>
            <rFont val="Tahoma"/>
            <family val="0"/>
          </rPr>
          <t>Enter your receipts under the *'s , 1 per row  for this column.
Each column will then be  totalled in row 21 above the *'s.</t>
        </r>
      </text>
    </comment>
    <comment ref="AO22" authorId="0">
      <text>
        <r>
          <rPr>
            <b/>
            <sz val="8"/>
            <rFont val="Tahoma"/>
            <family val="0"/>
          </rPr>
          <t>Enter your receipts under the *'s , 1 per row  for this column.
Each column will then be  totalled in row 21 above the *'s.</t>
        </r>
      </text>
    </comment>
    <comment ref="AP22" authorId="0">
      <text>
        <r>
          <rPr>
            <b/>
            <sz val="8"/>
            <rFont val="Tahoma"/>
            <family val="0"/>
          </rPr>
          <t>Enter your receipts under the *'s , 1 per row  for this column.
Each column will then be  totalled in row 21 above the *'s.</t>
        </r>
      </text>
    </comment>
    <comment ref="AQ22" authorId="0">
      <text>
        <r>
          <rPr>
            <b/>
            <sz val="8"/>
            <rFont val="Tahoma"/>
            <family val="0"/>
          </rPr>
          <t>Enter your receipts under the *'s , 1 per row  for this column.
Each column will then be  totalled in row 21 above the *'s.</t>
        </r>
      </text>
    </comment>
    <comment ref="AR22" authorId="0">
      <text>
        <r>
          <rPr>
            <b/>
            <sz val="8"/>
            <rFont val="Tahoma"/>
            <family val="0"/>
          </rPr>
          <t>Enter your receipts under the *'s , 1 per row  for this column.
Each column will then be  totalled in row 21 above the *'s.</t>
        </r>
      </text>
    </comment>
    <comment ref="AS22" authorId="0">
      <text>
        <r>
          <rPr>
            <b/>
            <sz val="8"/>
            <rFont val="Tahoma"/>
            <family val="0"/>
          </rPr>
          <t>Enter your receipts under the *'s , 1 per row  for this column.
Each column will then be  totalled in row 21 above the *'s.</t>
        </r>
      </text>
    </comment>
    <comment ref="AT22" authorId="0">
      <text>
        <r>
          <rPr>
            <b/>
            <sz val="8"/>
            <rFont val="Tahoma"/>
            <family val="0"/>
          </rPr>
          <t>Enter your receipts under the *'s , 1 per row  for this column.
Each column will then be  totalled in row 21 above the *'s.</t>
        </r>
      </text>
    </comment>
    <comment ref="AU22" authorId="0">
      <text>
        <r>
          <rPr>
            <b/>
            <sz val="8"/>
            <rFont val="Tahoma"/>
            <family val="0"/>
          </rPr>
          <t>Enter your receipts under the *'s , 1 per row  for this column.
Each column will then be  totalled in row 21 above the *'s.</t>
        </r>
      </text>
    </comment>
    <comment ref="AV22" authorId="0">
      <text>
        <r>
          <rPr>
            <b/>
            <sz val="8"/>
            <rFont val="Tahoma"/>
            <family val="0"/>
          </rPr>
          <t>Enter your receipts under the *'s , 1 per row  for this column.
Each column will then be  totalled in row 21 above the *'s.</t>
        </r>
      </text>
    </comment>
    <comment ref="AW22" authorId="0">
      <text>
        <r>
          <rPr>
            <b/>
            <sz val="8"/>
            <rFont val="Tahoma"/>
            <family val="0"/>
          </rPr>
          <t>Enter your receipts under the *'s , 1 per row  for this column.
Each column will then be  totalled in row 21 above the *'s.</t>
        </r>
      </text>
    </comment>
    <comment ref="G23" authorId="2">
      <text>
        <r>
          <rPr>
            <sz val="10"/>
            <rFont val="Tahoma"/>
            <family val="0"/>
          </rPr>
          <t xml:space="preserve">This area is for expenses over $500, for computer software, equipment, and furniture expenses less than $500 (taxes included) input the full expense under #10 "Office Supplies"
</t>
        </r>
      </text>
    </comment>
    <comment ref="M23" authorId="2">
      <text>
        <r>
          <rPr>
            <b/>
            <sz val="12"/>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T23" authorId="0">
      <text>
        <r>
          <rPr>
            <b/>
            <sz val="8"/>
            <rFont val="Tahoma"/>
            <family val="0"/>
          </rPr>
          <t>Enter the 100% figure from each receipt for dinners (including tip) and events</t>
        </r>
        <r>
          <rPr>
            <sz val="8"/>
            <rFont val="Tahoma"/>
            <family val="0"/>
          </rPr>
          <t xml:space="preserve">
</t>
        </r>
      </text>
    </comment>
    <comment ref="AH23" authorId="0">
      <text>
        <r>
          <rPr>
            <b/>
            <sz val="8"/>
            <rFont val="Tahoma"/>
            <family val="0"/>
          </rPr>
          <t>Enter the full amount for one invoice here.</t>
        </r>
      </text>
    </comment>
    <comment ref="AI23" authorId="0">
      <text>
        <r>
          <rPr>
            <b/>
            <sz val="8"/>
            <rFont val="Tahoma"/>
            <family val="0"/>
          </rPr>
          <t>Enter the full amount for one invoice here.</t>
        </r>
      </text>
    </comment>
    <comment ref="AJ23" authorId="0">
      <text>
        <r>
          <rPr>
            <b/>
            <sz val="8"/>
            <rFont val="Tahoma"/>
            <family val="0"/>
          </rPr>
          <t>Enter the full amount for one invoice here.</t>
        </r>
      </text>
    </comment>
    <comment ref="AS23" authorId="0">
      <text>
        <r>
          <rPr>
            <b/>
            <sz val="8"/>
            <rFont val="Tahoma"/>
            <family val="0"/>
          </rPr>
          <t>Enter the full amount for one invoice here.</t>
        </r>
      </text>
    </comment>
    <comment ref="AT23" authorId="0">
      <text>
        <r>
          <rPr>
            <b/>
            <sz val="8"/>
            <rFont val="Tahoma"/>
            <family val="0"/>
          </rPr>
          <t>Enter the full amount for one invoice here.</t>
        </r>
      </text>
    </comment>
    <comment ref="T24" authorId="0">
      <text>
        <r>
          <rPr>
            <b/>
            <sz val="8"/>
            <rFont val="Tahoma"/>
            <family val="0"/>
          </rPr>
          <t>Enter the 100% figure from each receipt for dinners (including tip) and events</t>
        </r>
      </text>
    </comment>
    <comment ref="AH24" authorId="0">
      <text>
        <r>
          <rPr>
            <b/>
            <sz val="8"/>
            <rFont val="Tahoma"/>
            <family val="0"/>
          </rPr>
          <t>Enter the full amount for one invoice here.</t>
        </r>
      </text>
    </comment>
    <comment ref="AI24" authorId="0">
      <text>
        <r>
          <rPr>
            <b/>
            <sz val="8"/>
            <rFont val="Tahoma"/>
            <family val="0"/>
          </rPr>
          <t>Enter the full amount for one invoice here.</t>
        </r>
      </text>
    </comment>
    <comment ref="AJ24" authorId="0">
      <text>
        <r>
          <rPr>
            <b/>
            <sz val="8"/>
            <rFont val="Tahoma"/>
            <family val="0"/>
          </rPr>
          <t>Enter the full amount for one invoice here.</t>
        </r>
      </text>
    </comment>
    <comment ref="AS24" authorId="0">
      <text>
        <r>
          <rPr>
            <b/>
            <sz val="8"/>
            <rFont val="Tahoma"/>
            <family val="0"/>
          </rPr>
          <t>Enter the full amount for one invoice here.</t>
        </r>
      </text>
    </comment>
    <comment ref="AT24" authorId="0">
      <text>
        <r>
          <rPr>
            <b/>
            <sz val="8"/>
            <rFont val="Tahoma"/>
            <family val="0"/>
          </rPr>
          <t>Enter the full amount for one invoice here.</t>
        </r>
      </text>
    </comment>
    <comment ref="T25" authorId="0">
      <text>
        <r>
          <rPr>
            <b/>
            <sz val="8"/>
            <rFont val="Tahoma"/>
            <family val="0"/>
          </rPr>
          <t>Enter the 100% figure from each receipt for dinners (including tip) and events</t>
        </r>
      </text>
    </comment>
    <comment ref="AH25" authorId="0">
      <text>
        <r>
          <rPr>
            <b/>
            <sz val="8"/>
            <rFont val="Tahoma"/>
            <family val="0"/>
          </rPr>
          <t>Enter the full amount for one invoice here.</t>
        </r>
      </text>
    </comment>
    <comment ref="AI25" authorId="0">
      <text>
        <r>
          <rPr>
            <b/>
            <sz val="8"/>
            <rFont val="Tahoma"/>
            <family val="0"/>
          </rPr>
          <t>Enter the full amount for one invoice here.</t>
        </r>
      </text>
    </comment>
    <comment ref="AJ25" authorId="0">
      <text>
        <r>
          <rPr>
            <b/>
            <sz val="8"/>
            <rFont val="Tahoma"/>
            <family val="0"/>
          </rPr>
          <t>Enter the full amount for one invoice here.</t>
        </r>
      </text>
    </comment>
    <comment ref="AS25" authorId="0">
      <text>
        <r>
          <rPr>
            <b/>
            <sz val="8"/>
            <rFont val="Tahoma"/>
            <family val="0"/>
          </rPr>
          <t>Enter the full amount for one invoice here.</t>
        </r>
      </text>
    </comment>
    <comment ref="AT25" authorId="0">
      <text>
        <r>
          <rPr>
            <b/>
            <sz val="8"/>
            <rFont val="Tahoma"/>
            <family val="0"/>
          </rPr>
          <t>Enter the full amount for one invoice here.</t>
        </r>
      </text>
    </comment>
    <comment ref="G31"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1"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G32"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2"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J38" authorId="0">
      <text>
        <r>
          <rPr>
            <b/>
            <sz val="8"/>
            <rFont val="Tahoma"/>
            <family val="0"/>
          </rPr>
          <t>Enter the percentage of the home used exclusively  for business purposes.</t>
        </r>
      </text>
    </comment>
    <comment ref="A2" authorId="2">
      <text>
        <r>
          <rPr>
            <b/>
            <sz val="14"/>
            <rFont val="Tahoma"/>
            <family val="2"/>
          </rPr>
          <t>USE THIS SHEET FOR TRANSACTIONS FROM JULY 1, 2006 TO DECEMBER 30, 2006</t>
        </r>
        <r>
          <rPr>
            <sz val="10"/>
            <rFont val="Tahoma"/>
            <family val="0"/>
          </rPr>
          <t xml:space="preserve">
</t>
        </r>
      </text>
    </comment>
    <comment ref="B18" authorId="0">
      <text>
        <r>
          <rPr>
            <b/>
            <sz val="8"/>
            <rFont val="Tahoma"/>
            <family val="0"/>
          </rPr>
          <t>Don't enter anything here!
In the data entry cells to the right, enter a figure from each receipt for dinners (including tip) and events.</t>
        </r>
      </text>
    </comment>
    <comment ref="C12" authorId="2">
      <text>
        <r>
          <rPr>
            <b/>
            <sz val="8"/>
            <rFont val="Tahoma"/>
            <family val="0"/>
          </rPr>
          <t>Don't enter anything in COLUMN A
Use input cells on the right</t>
        </r>
      </text>
    </comment>
    <comment ref="C13" authorId="2">
      <text>
        <r>
          <rPr>
            <b/>
            <sz val="8"/>
            <rFont val="Tahoma"/>
            <family val="0"/>
          </rPr>
          <t>Don't enter anything in COLUMN A
Use input cells on the right</t>
        </r>
      </text>
    </comment>
    <comment ref="C14" authorId="2">
      <text>
        <r>
          <rPr>
            <b/>
            <sz val="8"/>
            <rFont val="Tahoma"/>
            <family val="0"/>
          </rPr>
          <t>Don't enter anything in COLUMN A
Use input cells on the right</t>
        </r>
      </text>
    </comment>
    <comment ref="C15" authorId="2">
      <text>
        <r>
          <rPr>
            <b/>
            <sz val="8"/>
            <rFont val="Tahoma"/>
            <family val="0"/>
          </rPr>
          <t>Don't enter anything in COLUMN A
Use input cells on the right</t>
        </r>
      </text>
    </comment>
    <comment ref="C16" authorId="2">
      <text>
        <r>
          <rPr>
            <b/>
            <sz val="8"/>
            <rFont val="Tahoma"/>
            <family val="0"/>
          </rPr>
          <t>Don't enter anything in COLUMN A
Use input cells on the right</t>
        </r>
      </text>
    </comment>
    <comment ref="C17" authorId="2">
      <text>
        <r>
          <rPr>
            <b/>
            <sz val="8"/>
            <rFont val="Tahoma"/>
            <family val="0"/>
          </rPr>
          <t>Don't enter anything in COLUMN A
Use input cells on the right</t>
        </r>
      </text>
    </comment>
    <comment ref="C19" authorId="2">
      <text>
        <r>
          <rPr>
            <b/>
            <sz val="8"/>
            <rFont val="Tahoma"/>
            <family val="0"/>
          </rPr>
          <t>Don't enter anything in COLUMN A
Use input cells on the right</t>
        </r>
        <r>
          <rPr>
            <sz val="8"/>
            <rFont val="Tahoma"/>
            <family val="0"/>
          </rPr>
          <t xml:space="preserve">
</t>
        </r>
      </text>
    </comment>
    <comment ref="C20" authorId="2">
      <text>
        <r>
          <rPr>
            <b/>
            <sz val="8"/>
            <rFont val="Tahoma"/>
            <family val="0"/>
          </rPr>
          <t>Don't enter anything in COLUMN A
Use input cells on the right</t>
        </r>
      </text>
    </comment>
    <comment ref="C21" authorId="2">
      <text>
        <r>
          <rPr>
            <b/>
            <sz val="8"/>
            <rFont val="Tahoma"/>
            <family val="0"/>
          </rPr>
          <t>Don't enter anything in COLUMN A
Use input cells on the right</t>
        </r>
      </text>
    </comment>
    <comment ref="C22" authorId="2">
      <text>
        <r>
          <rPr>
            <b/>
            <sz val="8"/>
            <rFont val="Tahoma"/>
            <family val="0"/>
          </rPr>
          <t>Don't enter anything in COLUMN A
Use input cells on the right</t>
        </r>
      </text>
    </comment>
    <comment ref="C23" authorId="2">
      <text>
        <r>
          <rPr>
            <b/>
            <sz val="8"/>
            <rFont val="Tahoma"/>
            <family val="0"/>
          </rPr>
          <t>Don't enter anything in COLUMN A
Use input cells on the right</t>
        </r>
      </text>
    </comment>
    <comment ref="C24" authorId="2">
      <text>
        <r>
          <rPr>
            <b/>
            <sz val="8"/>
            <rFont val="Tahoma"/>
            <family val="0"/>
          </rPr>
          <t>Don't enter anything in COLUMN A
Use input cells on the right</t>
        </r>
      </text>
    </comment>
    <comment ref="C25" authorId="2">
      <text>
        <r>
          <rPr>
            <b/>
            <sz val="8"/>
            <rFont val="Tahoma"/>
            <family val="0"/>
          </rPr>
          <t>Don't enter anything in COLUMN A
Use input cells on the right</t>
        </r>
      </text>
    </comment>
    <comment ref="C26" authorId="2">
      <text>
        <r>
          <rPr>
            <b/>
            <sz val="8"/>
            <rFont val="Tahoma"/>
            <family val="0"/>
          </rPr>
          <t>Don't enter anything in COLUMN A
Use input cells on the right</t>
        </r>
      </text>
    </comment>
  </commentList>
</comments>
</file>

<file path=xl/comments4.xml><?xml version="1.0" encoding="utf-8"?>
<comments xmlns="http://schemas.openxmlformats.org/spreadsheetml/2006/main">
  <authors>
    <author> </author>
  </authors>
  <commentList>
    <comment ref="A2" authorId="0">
      <text>
        <r>
          <rPr>
            <b/>
            <sz val="14"/>
            <rFont val="Tahoma"/>
            <family val="2"/>
          </rPr>
          <t>DO NOT INPUT INFORMATION ON THIS WORKSHEET</t>
        </r>
        <r>
          <rPr>
            <sz val="10"/>
            <rFont val="Tahoma"/>
            <family val="0"/>
          </rPr>
          <t xml:space="preserve">
</t>
        </r>
      </text>
    </comment>
  </commentList>
</comments>
</file>

<file path=xl/sharedStrings.xml><?xml version="1.0" encoding="utf-8"?>
<sst xmlns="http://schemas.openxmlformats.org/spreadsheetml/2006/main" count="592" uniqueCount="153">
  <si>
    <t>This section of the worksheet can be used to tabulate totals of individual accounts.</t>
  </si>
  <si>
    <t>Although the account names are truncated in the columns below, they are in the order as shown on the "SUMMARY" section</t>
  </si>
  <si>
    <t>PERIOD</t>
  </si>
  <si>
    <t>(A)</t>
  </si>
  <si>
    <t>(B)</t>
  </si>
  <si>
    <t>(C)</t>
  </si>
  <si>
    <t>(D)</t>
  </si>
  <si>
    <t>(E)</t>
  </si>
  <si>
    <t>(F)</t>
  </si>
  <si>
    <t>TOTALS</t>
  </si>
  <si>
    <t>GST</t>
  </si>
  <si>
    <t>AMOUNT</t>
  </si>
  <si>
    <t>INCLUDING</t>
  </si>
  <si>
    <t>(7/107 or</t>
  </si>
  <si>
    <t>EXLCUDING</t>
  </si>
  <si>
    <t>(This formula can be changed if you have to go beyond row 400).</t>
  </si>
  <si>
    <t>6.542%)</t>
  </si>
  <si>
    <t>GST (A) - (B)</t>
  </si>
  <si>
    <t>GST (D) - (E)</t>
  </si>
  <si>
    <t>The "TOTALS" for each account are automatically carried to the "TOTALS INCLUDING GST" columns "(A)" and "(D) on the</t>
  </si>
  <si>
    <t>REVENUES/COMMISSIONS</t>
  </si>
  <si>
    <t>VEHICLE EXPENSES</t>
  </si>
  <si>
    <t xml:space="preserve"> "SUMMARY" section of the worksheet.</t>
  </si>
  <si>
    <t>(Income after Broker Split)</t>
  </si>
  <si>
    <t>Gas &amp; Oil</t>
  </si>
  <si>
    <t>The "GST"  and "AMOUNT EXCLUDING GST" on the "SUMMARY" section of the worksheet are calculated automatically.</t>
  </si>
  <si>
    <t>GENERAL EXPENSES</t>
  </si>
  <si>
    <t>Lease Costs</t>
  </si>
  <si>
    <t>Insurance</t>
  </si>
  <si>
    <t>Accounting &amp; Legal Fees</t>
  </si>
  <si>
    <t>Licence</t>
  </si>
  <si>
    <t>Advertising, Promotion, Gifts</t>
  </si>
  <si>
    <t>Interest on Auto Loan</t>
  </si>
  <si>
    <t>Conventions, Seminars, Training</t>
  </si>
  <si>
    <t xml:space="preserve">Parking - Apartment </t>
  </si>
  <si>
    <t>Delivery, Courier, Taxis</t>
  </si>
  <si>
    <t>TOTAL VEHICLE</t>
  </si>
  <si>
    <t>BUSINESS PORTION</t>
  </si>
  <si>
    <t>Total KM</t>
  </si>
  <si>
    <t>Bus. KM</t>
  </si>
  <si>
    <t>Bus. %</t>
  </si>
  <si>
    <t>KILOMETRES</t>
  </si>
  <si>
    <t>REVENUE</t>
  </si>
  <si>
    <t>GENERAL</t>
  </si>
  <si>
    <t>VEHICLE</t>
  </si>
  <si>
    <t>EQUIPMENT</t>
  </si>
  <si>
    <t>HOME</t>
  </si>
  <si>
    <t>VEHICLE GST TO LINE 23</t>
  </si>
  <si>
    <t>ACCOUNTS</t>
  </si>
  <si>
    <t>Office Supplies, Postage, etc.</t>
  </si>
  <si>
    <t xml:space="preserve"> ** GST - If business usage is 90% or more, claim 100% of vehicle GST.</t>
  </si>
  <si>
    <t xml:space="preserve"> Otherwise claim GST on exact percentage of business use.</t>
  </si>
  <si>
    <t>Subcontract &amp; Consulting Fees</t>
  </si>
  <si>
    <t>***************</t>
  </si>
  <si>
    <t>EQUIPMENT PURCHASES</t>
  </si>
  <si>
    <t>Computer Equipment (Class 10)</t>
  </si>
  <si>
    <t>Travel: 100% Hotel/Fares/Cleaning</t>
  </si>
  <si>
    <t>Computer Software (Class 12)</t>
  </si>
  <si>
    <t>Equipment &amp; Furniture (Class 8)</t>
  </si>
  <si>
    <t>Automobile (Class 10 &amp; 10.1)</t>
  </si>
  <si>
    <t>Interest &amp; Bank Charges</t>
  </si>
  <si>
    <t>EQUIPMENT GST TO LINE 24</t>
  </si>
  <si>
    <t>Referral Fees</t>
  </si>
  <si>
    <t xml:space="preserve">OFFICE-IN-HOME - 100% </t>
  </si>
  <si>
    <t>Heat, Water, Hydro</t>
  </si>
  <si>
    <t>TOTAL GENERAL EXPENSES</t>
  </si>
  <si>
    <t>GST on Vehicle Expenses</t>
  </si>
  <si>
    <t>GST on Equipment Purchases</t>
  </si>
  <si>
    <t>Mortgage Interest</t>
  </si>
  <si>
    <t>GST on Office-In-Home</t>
  </si>
  <si>
    <t>Rent or Property Taxes</t>
  </si>
  <si>
    <t>TOTAL GST PAID IN PERIOD</t>
  </si>
  <si>
    <t>TOTAL OFFICE-IN-HOME</t>
  </si>
  <si>
    <t>NET GST PAYABLE/REFUND</t>
  </si>
  <si>
    <t>Bus.%</t>
  </si>
  <si>
    <t xml:space="preserve">  ( = LINE 1 LESS  LINE 26)</t>
  </si>
  <si>
    <t>HOME-OFFICE GST TO LINE 25</t>
  </si>
  <si>
    <t xml:space="preserve">        USE COLUMN 'B' FOR GST REMITTANCES  -- USE COLUMNS 'C' &amp; 'F' FOR TAX RETURNS (PRORATING VEHICLE &amp; OFFICE-IN-HOME EXPENSES)</t>
  </si>
  <si>
    <t>Tel., Cell, Internet, Pager, &amp; L.D.</t>
  </si>
  <si>
    <t xml:space="preserve">FROM: </t>
  </si>
  <si>
    <t xml:space="preserve">  TO: </t>
  </si>
  <si>
    <t>Entertainment &amp; Meals: at 100%</t>
  </si>
  <si>
    <t>To obtain a complete GST calculation additional steps are required:</t>
  </si>
  <si>
    <t>Step 2.  In column "(E)" of the "Office-in-Home" in the shaded box to the left of "Bus. %" enter the business percentage.</t>
  </si>
  <si>
    <t xml:space="preserve">FOR BOTH HOME OFFICE EXPENSES AND BUSINESS DINNERS, the GST not claimed in the middle column as an </t>
  </si>
  <si>
    <t>Input Tax Credit, is added back to the figure for a business deduction.</t>
  </si>
  <si>
    <t>THIS IS A BLANK MASTER WORKSHEET - SAVE YOUR WORK UNDER DIFFERENT FILE NAMES FOR EACH PERIOD</t>
  </si>
  <si>
    <t>Travel: 100% of Meals</t>
  </si>
  <si>
    <t>Salaries, Payroll / Casual Labour</t>
  </si>
  <si>
    <t>(Simplified GST method for Agents with commissions up to $500,000 and for Agents on GST Quick method)</t>
  </si>
  <si>
    <t>ITEM #</t>
  </si>
  <si>
    <t>**</t>
  </si>
  <si>
    <t>Repairs / Condo Fees</t>
  </si>
  <si>
    <t>Repairs, Washes, CAA</t>
  </si>
  <si>
    <t>(416) 493-0444                     TAXPERTS CORP.                  Web-site: www.taxperts.on.ca</t>
  </si>
  <si>
    <t>(6/106 or</t>
  </si>
  <si>
    <t>5.6604%)</t>
  </si>
  <si>
    <t>Equip Rental/ Short term Auto</t>
  </si>
  <si>
    <t>Parking and 407 fees</t>
  </si>
  <si>
    <t>E&amp;O Ins., Licences</t>
  </si>
  <si>
    <t>Health Premiums.</t>
  </si>
  <si>
    <t>INCOME, EXPENSE AND GST SUMMARY FOR BUSINESS</t>
  </si>
  <si>
    <t>Inventory, Supplies, Materials</t>
  </si>
  <si>
    <t>Membershipship Dues and Fees</t>
  </si>
  <si>
    <t>Commercial Rent</t>
  </si>
  <si>
    <t>INSTRUCTIONS FOR USE OF SPREADSHEET</t>
  </si>
  <si>
    <t>Use Tab Labelled "7% Sheet" for expenses and commissions incurred for the period January 1, 2006-June 30, 2006</t>
  </si>
  <si>
    <t>Use Tab Labelled "6% Sheet" for expenses and commissions incurred for the period July 1, 2006-December 31, 2006</t>
  </si>
  <si>
    <t>The "Total for the Year" sheet will combine information entered on the 7% and 6% sheet you give you totals for the full year</t>
  </si>
  <si>
    <t>A copy of each sheet should be brought in for review</t>
  </si>
  <si>
    <t>EXCLUDING</t>
  </si>
  <si>
    <t>Equip Rental/ Short-term Auto</t>
  </si>
  <si>
    <t>A</t>
  </si>
  <si>
    <t>When agents receive a T4A slip from a broker with a commission amount entered in Box 20, it should NOT include the broker share of commissions.</t>
  </si>
  <si>
    <t xml:space="preserve">The Box 20 amount SHOULD NOT include GST but should be only the agent's portion of commissions. Many agents receive only an annualized statement </t>
  </si>
  <si>
    <t xml:space="preserve">of commissions and expenses from their broker. That is sufficient to prepare tax and GST returns.  </t>
  </si>
  <si>
    <t>Agents MUST enter their expenses for the first 6 months of 2006 with 7% GST separately from expenses for the last 6 months of 2006.</t>
  </si>
  <si>
    <t>B</t>
  </si>
  <si>
    <r>
      <t xml:space="preserve">Line 2: Your Broker statement of annualized fees billed to you by the broker and the annual TOTAL of such expenses should be entered as a </t>
    </r>
    <r>
      <rPr>
        <b/>
        <sz val="9"/>
        <rFont val="Arial"/>
        <family val="2"/>
      </rPr>
      <t>single</t>
    </r>
  </si>
  <si>
    <r>
      <t>entry</t>
    </r>
    <r>
      <rPr>
        <b/>
        <sz val="9"/>
        <rFont val="Arial"/>
        <family val="0"/>
      </rPr>
      <t xml:space="preserve"> including GST in Column 2 to the right of the summary sheet. DO NOT break out  figures from the Broker annual summary into other expense</t>
    </r>
  </si>
  <si>
    <t>C</t>
  </si>
  <si>
    <t>Advertising and promotion amounts include and any expenses incurred to dress and stage a house before selling it</t>
  </si>
  <si>
    <t>D</t>
  </si>
  <si>
    <t>Line 8: Enter the 100% figure for business meals and event expenses in Column 8. The program will break out 1/2 of the GST as an Input-Tax Credit</t>
  </si>
  <si>
    <t xml:space="preserve">for your GST remittance. The software for your personal tax return will reduce the 100% amount to the 50% deductibility limit in the business statement. </t>
  </si>
  <si>
    <t>( Use the same approach at Line 14 for travel meals - - when out of town - - as they are also only 50% deductible.)</t>
  </si>
  <si>
    <t>Gift Certificates to clients should be included here</t>
  </si>
  <si>
    <t>E</t>
  </si>
  <si>
    <r>
      <t xml:space="preserve">The </t>
    </r>
    <r>
      <rPr>
        <b/>
        <sz val="9"/>
        <rFont val="Arial Black"/>
        <family val="2"/>
      </rPr>
      <t xml:space="preserve">blacked-out boxes in the column sheet </t>
    </r>
    <r>
      <rPr>
        <b/>
        <sz val="9"/>
        <rFont val="Arial"/>
        <family val="0"/>
      </rPr>
      <t xml:space="preserve">are for expenses which do not include GST such as expenses for banks, insurance, government and payments to those not </t>
    </r>
  </si>
  <si>
    <r>
      <t xml:space="preserve"> registered for GST. All expense entries are made  in the </t>
    </r>
    <r>
      <rPr>
        <b/>
        <sz val="9"/>
        <color indexed="10"/>
        <rFont val="Arial"/>
        <family val="2"/>
      </rPr>
      <t>columns to the right</t>
    </r>
    <r>
      <rPr>
        <b/>
        <sz val="9"/>
        <rFont val="Arial"/>
        <family val="0"/>
      </rPr>
      <t xml:space="preserve"> of the globalized sheet. GST will be extracted from expenses which include GST.</t>
    </r>
  </si>
  <si>
    <t>F&amp;G</t>
  </si>
  <si>
    <t>The full amount of expenses for car and home/office should be entered in the spreadsheet. The decision as to what percentage of business usage to claim</t>
  </si>
  <si>
    <t>I&amp;J</t>
  </si>
  <si>
    <t>The decision as to what percentage of business usage to claim for each of the car and home is made when completing personal tax returns and GST returns</t>
  </si>
  <si>
    <t>H</t>
  </si>
  <si>
    <t>Capital  Purchases:  There is a column for each of computers, software, equipment/furniture and car purchases. All purchases exceeding $500 including</t>
  </si>
  <si>
    <t xml:space="preserve">taxes must be capitalized. Purchases under $500 should be entered at Line 10 under "Office Supplies" as fully deductible. </t>
  </si>
  <si>
    <t>Other Notes</t>
  </si>
  <si>
    <t>Lines 16 &amp; 17:  You can customize these lines for certain expenses. Use Line 16 for expenses with GST and Line 17 for those not including GST.</t>
  </si>
  <si>
    <t>Line 20: Private health premiums -- for the entire family -- have been fully deductible since 1998.</t>
  </si>
  <si>
    <t xml:space="preserve">Line 22: Spouses must be on salary with taxes and CPP withheld at  source and a T4 slip must be prepared annually by the agent.  </t>
  </si>
  <si>
    <t>Line 1 for commissions and Line 2 for broker fees should be tracked in the separate spreadsheet discussed above. Be thorough when tracking these amounts.</t>
  </si>
  <si>
    <t>categories on the spreadsheet. The Broker statement serves as your receipt for a CRA audit.</t>
  </si>
  <si>
    <t>Enter individual transactions in the appropriate account columns below the line of asterisks.</t>
  </si>
  <si>
    <t>The "TOTALS" line is set to add all amounts entered below the asterisks line to row 400.</t>
  </si>
  <si>
    <t>Step 1.  In column "(F)" of the "Vehicle Expenses" section in the shaded box below "Bus. %" enter the business percentage.</t>
  </si>
  <si>
    <t>In both Step 1 and 2, enter the percentage as a regular number (i.e.. enter "90" if the business use is 90%).</t>
  </si>
  <si>
    <t>Membership Dues and Fees</t>
  </si>
  <si>
    <t>FROM: January 1, 2006</t>
  </si>
  <si>
    <t xml:space="preserve">  TO: June 30, 2006</t>
  </si>
  <si>
    <t>NAME</t>
  </si>
  <si>
    <t xml:space="preserve">  TO: December 31, 2006</t>
  </si>
  <si>
    <t>FROM: July 1, 2006</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</si>
</sst>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_(* #,##0.0_);_(* \(#,##0.0\);_(* &quot;-&quot;??_);_(@_)"/>
    <numFmt numFmtId="175" formatCode="_(* #,##0_);_(* \(#,##0\);_(* &quot;-&quot;??_);_(@_)"/>
    <numFmt numFmtId="176" formatCode="_(* #,##0.000_);_(* \(#,##0.000\);_(* &quot;-&quot;??_);_(@_)"/>
    <numFmt numFmtId="177" formatCode="_(* #,##0.0000_);_(* \(#,##0.0000\);_(* &quot;-&quot;??_);_(@_)"/>
    <numFmt numFmtId="178" formatCode="_(* #,##0.000_);_(* \(#,##0.000\);_(* &quot;-&quot;???_);_(@_)"/>
    <numFmt numFmtId="179" formatCode="_(* #,##0.000000_);_(* \(#,##0.000000\);_(* &quot;-&quot;??????_);_(@_)"/>
    <numFmt numFmtId="180" formatCode="_(* #,##0.00000_);_(* \(#,##0.00000\);_(* &quot;-&quot;?????_);_(@_)"/>
  </numFmts>
  <fonts count="39">
    <font>
      <sz val="10"/>
      <name val="Arial"/>
      <family val="0"/>
    </font>
    <font>
      <b/>
      <sz val="10"/>
      <name val="Arial"/>
      <family val="0"/>
    </font>
    <font>
      <i/>
      <sz val="10"/>
      <name val="Arial"/>
      <family val="0"/>
    </font>
    <font>
      <b/>
      <i/>
      <sz val="10"/>
      <name val="Arial"/>
      <family val="0"/>
    </font>
    <font>
      <sz val="8"/>
      <name val="Arial"/>
      <family val="0"/>
    </font>
    <font>
      <sz val="8"/>
      <name val="Tahoma"/>
      <family val="0"/>
    </font>
    <font>
      <b/>
      <sz val="8"/>
      <name val="Tahoma"/>
      <family val="0"/>
    </font>
    <font>
      <sz val="10"/>
      <name val="Tahoma"/>
      <family val="0"/>
    </font>
    <font>
      <sz val="14"/>
      <name val="Tahoma"/>
      <family val="2"/>
    </font>
    <font>
      <b/>
      <sz val="12"/>
      <name val="Tahoma"/>
      <family val="2"/>
    </font>
    <font>
      <sz val="10"/>
      <color indexed="10"/>
      <name val="Arial"/>
      <family val="0"/>
    </font>
    <font>
      <b/>
      <sz val="14"/>
      <color indexed="10"/>
      <name val="Arial"/>
      <family val="0"/>
    </font>
    <font>
      <b/>
      <sz val="10"/>
      <color indexed="10"/>
      <name val="Arial"/>
      <family val="0"/>
    </font>
    <font>
      <b/>
      <sz val="12"/>
      <color indexed="10"/>
      <name val="Arial"/>
      <family val="0"/>
    </font>
    <font>
      <b/>
      <sz val="8"/>
      <color indexed="10"/>
      <name val="Arial"/>
      <family val="0"/>
    </font>
    <font>
      <b/>
      <sz val="9"/>
      <color indexed="10"/>
      <name val="Arial"/>
      <family val="0"/>
    </font>
    <font>
      <sz val="8"/>
      <color indexed="10"/>
      <name val="Arial"/>
      <family val="0"/>
    </font>
    <font>
      <sz val="10"/>
      <color indexed="12"/>
      <name val="Arial"/>
      <family val="0"/>
    </font>
    <font>
      <b/>
      <sz val="14"/>
      <color indexed="12"/>
      <name val="Arial"/>
      <family val="0"/>
    </font>
    <font>
      <b/>
      <sz val="10"/>
      <color indexed="12"/>
      <name val="Arial"/>
      <family val="0"/>
    </font>
    <font>
      <b/>
      <sz val="12"/>
      <color indexed="12"/>
      <name val="Arial"/>
      <family val="0"/>
    </font>
    <font>
      <b/>
      <sz val="8"/>
      <color indexed="12"/>
      <name val="Arial"/>
      <family val="0"/>
    </font>
    <font>
      <b/>
      <sz val="9"/>
      <color indexed="12"/>
      <name val="Arial"/>
      <family val="0"/>
    </font>
    <font>
      <sz val="8"/>
      <color indexed="12"/>
      <name val="Arial"/>
      <family val="0"/>
    </font>
    <font>
      <b/>
      <sz val="14"/>
      <name val="Tahoma"/>
      <family val="2"/>
    </font>
    <font>
      <sz val="10"/>
      <color indexed="8"/>
      <name val="Arial"/>
      <family val="0"/>
    </font>
    <font>
      <b/>
      <sz val="14"/>
      <color indexed="8"/>
      <name val="Arial"/>
      <family val="0"/>
    </font>
    <font>
      <b/>
      <sz val="10"/>
      <color indexed="8"/>
      <name val="Arial"/>
      <family val="0"/>
    </font>
    <font>
      <b/>
      <sz val="12"/>
      <color indexed="8"/>
      <name val="Arial"/>
      <family val="0"/>
    </font>
    <font>
      <b/>
      <sz val="8"/>
      <color indexed="8"/>
      <name val="Arial"/>
      <family val="0"/>
    </font>
    <font>
      <b/>
      <sz val="9"/>
      <color indexed="8"/>
      <name val="Arial"/>
      <family val="0"/>
    </font>
    <font>
      <b/>
      <sz val="8"/>
      <name val="Arial"/>
      <family val="0"/>
    </font>
    <font>
      <b/>
      <sz val="11"/>
      <name val="Tahoma"/>
      <family val="2"/>
    </font>
    <font>
      <b/>
      <sz val="9"/>
      <name val="Arial"/>
      <family val="2"/>
    </font>
    <font>
      <b/>
      <sz val="9"/>
      <name val="Arial Black"/>
      <family val="2"/>
    </font>
    <font>
      <b/>
      <u val="single"/>
      <sz val="24"/>
      <color indexed="8"/>
      <name val="Arial"/>
      <family val="2"/>
    </font>
    <font>
      <sz val="24"/>
      <name val="Arial"/>
      <family val="2"/>
    </font>
    <font>
      <b/>
      <sz val="12"/>
      <name val="Arial"/>
      <family val="0"/>
    </font>
    <font>
      <b/>
      <sz val="10"/>
      <name val="Tahoma"/>
      <family val="2"/>
    </font>
  </fonts>
  <fills count="5">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uble"/>
    </border>
    <border>
      <left style="thin"/>
      <right style="thin"/>
      <top style="thin"/>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6">
    <xf numFmtId="0" fontId="0" fillId="0" borderId="0" xfId="0" applyAlignment="1">
      <alignment/>
    </xf>
    <xf numFmtId="0" fontId="10" fillId="0" borderId="0" xfId="0" applyFont="1" applyAlignment="1" applyProtection="1">
      <alignment/>
      <protection/>
    </xf>
    <xf numFmtId="0" fontId="11" fillId="0" borderId="0" xfId="0" applyFont="1" applyBorder="1" applyAlignment="1" applyProtection="1">
      <alignment horizontal="centerContinuous"/>
      <protection/>
    </xf>
    <xf numFmtId="0" fontId="10" fillId="0" borderId="1" xfId="0" applyFont="1" applyBorder="1" applyAlignment="1" applyProtection="1">
      <alignment horizontal="centerContinuous"/>
      <protection/>
    </xf>
    <xf numFmtId="0" fontId="10" fillId="0" borderId="2" xfId="0" applyFont="1" applyBorder="1" applyAlignment="1" applyProtection="1">
      <alignment horizontal="centerContinuous"/>
      <protection/>
    </xf>
    <xf numFmtId="0" fontId="10" fillId="0" borderId="0" xfId="0" applyFont="1" applyAlignment="1">
      <alignment/>
    </xf>
    <xf numFmtId="0" fontId="12" fillId="0" borderId="0" xfId="0" applyFont="1" applyAlignment="1">
      <alignment/>
    </xf>
    <xf numFmtId="0" fontId="13" fillId="0" borderId="0" xfId="0" applyFont="1" applyBorder="1" applyAlignment="1" applyProtection="1">
      <alignment horizontal="centerContinuous"/>
      <protection/>
    </xf>
    <xf numFmtId="0" fontId="10" fillId="0" borderId="0" xfId="0" applyFont="1" applyBorder="1" applyAlignment="1" applyProtection="1">
      <alignment horizontal="centerContinuous"/>
      <protection/>
    </xf>
    <xf numFmtId="0" fontId="10" fillId="0" borderId="3" xfId="0" applyFont="1" applyBorder="1" applyAlignment="1" applyProtection="1">
      <alignment horizontal="centerContinuous"/>
      <protection/>
    </xf>
    <xf numFmtId="0" fontId="12" fillId="0" borderId="4" xfId="0" applyFont="1" applyBorder="1" applyAlignment="1" applyProtection="1">
      <alignment horizontal="centerContinuous"/>
      <protection/>
    </xf>
    <xf numFmtId="0" fontId="10" fillId="0" borderId="4" xfId="0" applyFont="1" applyBorder="1" applyAlignment="1" applyProtection="1">
      <alignment horizontal="centerContinuous"/>
      <protection/>
    </xf>
    <xf numFmtId="0" fontId="10" fillId="0" borderId="5" xfId="0" applyFont="1" applyBorder="1" applyAlignment="1" applyProtection="1">
      <alignment horizontal="centerContinuous"/>
      <protection/>
    </xf>
    <xf numFmtId="0" fontId="14" fillId="0" borderId="6" xfId="0" applyFont="1" applyBorder="1" applyAlignment="1" applyProtection="1">
      <alignment horizontal="center"/>
      <protection/>
    </xf>
    <xf numFmtId="0" fontId="14" fillId="0" borderId="7" xfId="0" applyFont="1" applyBorder="1" applyAlignment="1" applyProtection="1">
      <alignment horizontal="center"/>
      <protection/>
    </xf>
    <xf numFmtId="0" fontId="10" fillId="0" borderId="0" xfId="0" applyFont="1" applyBorder="1" applyAlignment="1" applyProtection="1">
      <alignment horizontal="center"/>
      <protection/>
    </xf>
    <xf numFmtId="0" fontId="14" fillId="0" borderId="8" xfId="0" applyFont="1" applyBorder="1" applyAlignment="1" applyProtection="1">
      <alignment/>
      <protection/>
    </xf>
    <xf numFmtId="0" fontId="14" fillId="0" borderId="9" xfId="0" applyFont="1" applyBorder="1" applyAlignment="1" applyProtection="1">
      <alignment horizontal="center"/>
      <protection/>
    </xf>
    <xf numFmtId="0" fontId="12" fillId="0" borderId="0" xfId="0" applyFont="1" applyBorder="1" applyAlignment="1" applyProtection="1">
      <alignment horizontal="center"/>
      <protection/>
    </xf>
    <xf numFmtId="0" fontId="10" fillId="0" borderId="6" xfId="0" applyFont="1" applyBorder="1" applyAlignment="1" applyProtection="1">
      <alignment/>
      <protection/>
    </xf>
    <xf numFmtId="0" fontId="14" fillId="0" borderId="8" xfId="0" applyFont="1" applyBorder="1" applyAlignment="1" applyProtection="1">
      <alignment horizontal="center"/>
      <protection/>
    </xf>
    <xf numFmtId="0" fontId="14" fillId="0" borderId="10" xfId="0" applyFont="1" applyBorder="1" applyAlignment="1" applyProtection="1">
      <alignment horizontal="center"/>
      <protection/>
    </xf>
    <xf numFmtId="172" fontId="14" fillId="0" borderId="10" xfId="0" applyNumberFormat="1" applyFont="1" applyBorder="1" applyAlignment="1" applyProtection="1">
      <alignment horizontal="center"/>
      <protection/>
    </xf>
    <xf numFmtId="0" fontId="10" fillId="0" borderId="11" xfId="0" applyFont="1" applyBorder="1" applyAlignment="1" applyProtection="1">
      <alignment horizontal="center"/>
      <protection/>
    </xf>
    <xf numFmtId="0" fontId="15" fillId="0" borderId="9" xfId="0" applyFont="1" applyBorder="1" applyAlignment="1" applyProtection="1">
      <alignment horizontal="center"/>
      <protection/>
    </xf>
    <xf numFmtId="0" fontId="10" fillId="0" borderId="9" xfId="0" applyFont="1" applyFill="1" applyBorder="1" applyAlignment="1" applyProtection="1">
      <alignment/>
      <protection locked="0"/>
    </xf>
    <xf numFmtId="0" fontId="10" fillId="0" borderId="9" xfId="0" applyFont="1" applyFill="1" applyBorder="1" applyAlignment="1" applyProtection="1">
      <alignment/>
      <protection/>
    </xf>
    <xf numFmtId="0" fontId="10" fillId="0" borderId="0" xfId="0" applyFont="1" applyBorder="1" applyAlignment="1" applyProtection="1">
      <alignment/>
      <protection/>
    </xf>
    <xf numFmtId="0" fontId="10" fillId="0" borderId="12" xfId="0" applyFont="1" applyBorder="1" applyAlignment="1" applyProtection="1">
      <alignment horizontal="center"/>
      <protection/>
    </xf>
    <xf numFmtId="0" fontId="14" fillId="0" borderId="12" xfId="0" applyFont="1" applyBorder="1" applyAlignment="1" applyProtection="1">
      <alignment horizontal="center"/>
      <protection/>
    </xf>
    <xf numFmtId="43" fontId="10" fillId="0" borderId="13" xfId="15" applyFont="1" applyBorder="1" applyAlignment="1" applyProtection="1">
      <alignment/>
      <protection/>
    </xf>
    <xf numFmtId="43" fontId="10" fillId="0" borderId="13" xfId="15" applyFont="1" applyFill="1" applyBorder="1" applyAlignment="1" applyProtection="1">
      <alignment/>
      <protection/>
    </xf>
    <xf numFmtId="0" fontId="14" fillId="0" borderId="7" xfId="0" applyFont="1" applyBorder="1" applyAlignment="1" applyProtection="1">
      <alignment/>
      <protection/>
    </xf>
    <xf numFmtId="43" fontId="10" fillId="0" borderId="7" xfId="0" applyNumberFormat="1" applyFont="1" applyBorder="1" applyAlignment="1" applyProtection="1">
      <alignment/>
      <protection/>
    </xf>
    <xf numFmtId="43" fontId="10" fillId="0" borderId="7" xfId="15" applyFont="1" applyFill="1" applyBorder="1" applyAlignment="1" applyProtection="1">
      <alignment/>
      <protection/>
    </xf>
    <xf numFmtId="0" fontId="10" fillId="0" borderId="0" xfId="0" applyFont="1" applyFill="1" applyBorder="1" applyAlignment="1" applyProtection="1">
      <alignment/>
      <protection/>
    </xf>
    <xf numFmtId="0" fontId="14" fillId="0" borderId="10" xfId="0" applyFont="1" applyBorder="1" applyAlignment="1" applyProtection="1">
      <alignment/>
      <protection/>
    </xf>
    <xf numFmtId="43" fontId="10" fillId="0" borderId="10" xfId="0" applyNumberFormat="1" applyFont="1" applyBorder="1" applyAlignment="1" applyProtection="1">
      <alignment/>
      <protection/>
    </xf>
    <xf numFmtId="0" fontId="15" fillId="0" borderId="7" xfId="0" applyFont="1" applyBorder="1" applyAlignment="1" applyProtection="1">
      <alignment horizontal="center"/>
      <protection/>
    </xf>
    <xf numFmtId="0" fontId="10" fillId="0" borderId="6" xfId="0" applyFont="1" applyBorder="1" applyAlignment="1" applyProtection="1">
      <alignment horizontal="center"/>
      <protection/>
    </xf>
    <xf numFmtId="0" fontId="14" fillId="0" borderId="12" xfId="0" applyFont="1" applyBorder="1" applyAlignment="1" applyProtection="1">
      <alignment/>
      <protection locked="0"/>
    </xf>
    <xf numFmtId="43" fontId="10" fillId="0" borderId="7" xfId="15" applyFont="1" applyBorder="1" applyAlignment="1" applyProtection="1">
      <alignment/>
      <protection/>
    </xf>
    <xf numFmtId="0" fontId="10" fillId="2" borderId="0" xfId="0" applyFont="1" applyFill="1" applyBorder="1" applyAlignment="1" applyProtection="1">
      <alignment/>
      <protection/>
    </xf>
    <xf numFmtId="0" fontId="15" fillId="0" borderId="10" xfId="0" applyFont="1" applyBorder="1" applyAlignment="1" applyProtection="1">
      <alignment horizontal="center"/>
      <protection/>
    </xf>
    <xf numFmtId="0" fontId="10" fillId="0" borderId="13" xfId="0" applyFont="1" applyBorder="1" applyAlignment="1" applyProtection="1">
      <alignment/>
      <protection/>
    </xf>
    <xf numFmtId="43" fontId="10" fillId="0" borderId="13" xfId="0" applyNumberFormat="1" applyFont="1" applyBorder="1" applyAlignment="1" applyProtection="1">
      <alignment/>
      <protection/>
    </xf>
    <xf numFmtId="0" fontId="14" fillId="0" borderId="0" xfId="0" applyFont="1" applyBorder="1" applyAlignment="1" applyProtection="1">
      <alignment horizontal="center"/>
      <protection/>
    </xf>
    <xf numFmtId="0" fontId="14" fillId="0" borderId="3" xfId="0" applyFont="1" applyBorder="1" applyAlignment="1" applyProtection="1">
      <alignment horizontal="center"/>
      <protection/>
    </xf>
    <xf numFmtId="0" fontId="12" fillId="0" borderId="0" xfId="0" applyFont="1" applyFill="1" applyBorder="1" applyAlignment="1" applyProtection="1">
      <alignment horizontal="left"/>
      <protection/>
    </xf>
    <xf numFmtId="0" fontId="10" fillId="0" borderId="0" xfId="0" applyFont="1" applyAlignment="1">
      <alignment horizontal="center"/>
    </xf>
    <xf numFmtId="175" fontId="10" fillId="0" borderId="13" xfId="0" applyNumberFormat="1" applyFont="1" applyFill="1" applyBorder="1" applyAlignment="1" applyProtection="1">
      <alignment/>
      <protection locked="0"/>
    </xf>
    <xf numFmtId="43" fontId="14" fillId="3" borderId="13" xfId="15" applyFont="1" applyFill="1" applyBorder="1" applyAlignment="1" applyProtection="1">
      <alignment/>
      <protection/>
    </xf>
    <xf numFmtId="0" fontId="14" fillId="0" borderId="0" xfId="0" applyFont="1" applyAlignment="1">
      <alignment horizontal="center"/>
    </xf>
    <xf numFmtId="0" fontId="10" fillId="0" borderId="3" xfId="0" applyFont="1" applyBorder="1" applyAlignment="1" applyProtection="1">
      <alignment/>
      <protection/>
    </xf>
    <xf numFmtId="0" fontId="10" fillId="0" borderId="8" xfId="0" applyFont="1" applyBorder="1" applyAlignment="1" applyProtection="1">
      <alignment/>
      <protection/>
    </xf>
    <xf numFmtId="0" fontId="16" fillId="0" borderId="0" xfId="0" applyFont="1" applyAlignment="1">
      <alignment/>
    </xf>
    <xf numFmtId="0" fontId="14" fillId="0" borderId="6" xfId="0" applyFont="1" applyBorder="1" applyAlignment="1" applyProtection="1">
      <alignment horizontal="centerContinuous"/>
      <protection/>
    </xf>
    <xf numFmtId="0" fontId="14" fillId="0" borderId="12" xfId="0" applyFont="1" applyBorder="1" applyAlignment="1" applyProtection="1">
      <alignment horizontal="centerContinuous"/>
      <protection/>
    </xf>
    <xf numFmtId="43" fontId="10" fillId="4" borderId="0" xfId="15" applyFont="1" applyFill="1" applyAlignment="1">
      <alignment/>
    </xf>
    <xf numFmtId="43" fontId="10" fillId="0" borderId="0" xfId="15" applyFont="1" applyAlignment="1" applyProtection="1">
      <alignment/>
      <protection locked="0"/>
    </xf>
    <xf numFmtId="0" fontId="14" fillId="0" borderId="10" xfId="0" applyFont="1" applyBorder="1" applyAlignment="1" applyProtection="1">
      <alignment/>
      <protection locked="0"/>
    </xf>
    <xf numFmtId="43" fontId="12" fillId="0" borderId="0" xfId="15" applyFont="1" applyAlignment="1" applyProtection="1">
      <alignment/>
      <protection locked="0"/>
    </xf>
    <xf numFmtId="43" fontId="10" fillId="0" borderId="8" xfId="15" applyFont="1" applyBorder="1" applyAlignment="1" applyProtection="1">
      <alignment/>
      <protection/>
    </xf>
    <xf numFmtId="43" fontId="10" fillId="2" borderId="7" xfId="15" applyFont="1" applyFill="1" applyBorder="1" applyAlignment="1" applyProtection="1">
      <alignment/>
      <protection/>
    </xf>
    <xf numFmtId="0" fontId="15" fillId="0" borderId="12" xfId="0" applyFont="1" applyBorder="1" applyAlignment="1" applyProtection="1">
      <alignment horizontal="center"/>
      <protection/>
    </xf>
    <xf numFmtId="43" fontId="10" fillId="0" borderId="14" xfId="15" applyFont="1" applyBorder="1" applyAlignment="1" applyProtection="1">
      <alignment/>
      <protection/>
    </xf>
    <xf numFmtId="0" fontId="14" fillId="0" borderId="12" xfId="0" applyFont="1" applyBorder="1" applyAlignment="1" applyProtection="1">
      <alignment/>
      <protection/>
    </xf>
    <xf numFmtId="43" fontId="10" fillId="0" borderId="8" xfId="15" applyFont="1" applyFill="1" applyBorder="1" applyAlignment="1" applyProtection="1">
      <alignment/>
      <protection/>
    </xf>
    <xf numFmtId="43" fontId="10" fillId="0" borderId="6" xfId="15" applyFont="1" applyFill="1" applyBorder="1" applyAlignment="1" applyProtection="1">
      <alignment/>
      <protection/>
    </xf>
    <xf numFmtId="43" fontId="10" fillId="0" borderId="14" xfId="15" applyFont="1" applyFill="1" applyBorder="1" applyAlignment="1" applyProtection="1">
      <alignment/>
      <protection/>
    </xf>
    <xf numFmtId="43" fontId="10" fillId="0" borderId="13" xfId="0" applyNumberFormat="1" applyFont="1" applyFill="1" applyBorder="1" applyAlignment="1" applyProtection="1">
      <alignment/>
      <protection/>
    </xf>
    <xf numFmtId="0" fontId="10" fillId="0" borderId="13" xfId="0" applyFont="1" applyFill="1" applyBorder="1" applyAlignment="1" applyProtection="1">
      <alignment/>
      <protection/>
    </xf>
    <xf numFmtId="0" fontId="15" fillId="0" borderId="8" xfId="0" applyFont="1" applyBorder="1" applyAlignment="1" applyProtection="1">
      <alignment horizontal="center"/>
      <protection/>
    </xf>
    <xf numFmtId="43" fontId="14" fillId="4" borderId="10" xfId="15" applyFont="1" applyFill="1" applyBorder="1" applyAlignment="1" applyProtection="1">
      <alignment horizontal="right"/>
      <protection/>
    </xf>
    <xf numFmtId="0" fontId="14" fillId="0" borderId="10" xfId="0" applyFont="1" applyFill="1" applyBorder="1" applyAlignment="1" applyProtection="1">
      <alignment horizontal="left"/>
      <protection/>
    </xf>
    <xf numFmtId="0" fontId="10" fillId="0" borderId="12" xfId="0" applyFont="1" applyBorder="1" applyAlignment="1" applyProtection="1">
      <alignment/>
      <protection/>
    </xf>
    <xf numFmtId="43" fontId="10" fillId="0" borderId="0" xfId="15" applyFont="1" applyFill="1" applyBorder="1" applyAlignment="1" applyProtection="1">
      <alignment/>
      <protection/>
    </xf>
    <xf numFmtId="0" fontId="15" fillId="0" borderId="15" xfId="0" applyFont="1" applyBorder="1" applyAlignment="1" applyProtection="1">
      <alignment/>
      <protection/>
    </xf>
    <xf numFmtId="0" fontId="10" fillId="0" borderId="16" xfId="0" applyFont="1" applyBorder="1" applyAlignment="1" applyProtection="1">
      <alignment/>
      <protection/>
    </xf>
    <xf numFmtId="0" fontId="10" fillId="0" borderId="17" xfId="0" applyFont="1" applyBorder="1" applyAlignment="1" applyProtection="1">
      <alignment/>
      <protection/>
    </xf>
    <xf numFmtId="0" fontId="10" fillId="0" borderId="0" xfId="0" applyFont="1" applyAlignment="1" applyProtection="1">
      <alignment/>
      <protection locked="0"/>
    </xf>
    <xf numFmtId="43" fontId="10" fillId="2" borderId="0" xfId="0" applyNumberFormat="1" applyFont="1" applyFill="1" applyBorder="1" applyAlignment="1" applyProtection="1">
      <alignment/>
      <protection/>
    </xf>
    <xf numFmtId="0" fontId="17" fillId="0" borderId="0" xfId="0" applyFont="1" applyAlignment="1" applyProtection="1">
      <alignment/>
      <protection/>
    </xf>
    <xf numFmtId="0" fontId="18" fillId="0" borderId="0" xfId="0" applyFont="1" applyBorder="1" applyAlignment="1" applyProtection="1">
      <alignment horizontal="centerContinuous"/>
      <protection/>
    </xf>
    <xf numFmtId="0" fontId="17" fillId="0" borderId="1" xfId="0" applyFont="1" applyBorder="1" applyAlignment="1" applyProtection="1">
      <alignment horizontal="centerContinuous"/>
      <protection/>
    </xf>
    <xf numFmtId="0" fontId="17" fillId="0" borderId="2" xfId="0" applyFont="1" applyBorder="1" applyAlignment="1" applyProtection="1">
      <alignment horizontal="centerContinuous"/>
      <protection/>
    </xf>
    <xf numFmtId="0" fontId="17" fillId="0" borderId="0" xfId="0" applyFont="1" applyAlignment="1">
      <alignment/>
    </xf>
    <xf numFmtId="0" fontId="19" fillId="0" borderId="0" xfId="0" applyFont="1" applyAlignment="1">
      <alignment/>
    </xf>
    <xf numFmtId="0" fontId="20" fillId="0" borderId="0" xfId="0" applyFont="1" applyBorder="1" applyAlignment="1" applyProtection="1">
      <alignment horizontal="centerContinuous"/>
      <protection/>
    </xf>
    <xf numFmtId="0" fontId="17" fillId="0" borderId="0" xfId="0" applyFont="1" applyBorder="1" applyAlignment="1" applyProtection="1">
      <alignment horizontal="centerContinuous"/>
      <protection/>
    </xf>
    <xf numFmtId="0" fontId="17" fillId="0" borderId="3" xfId="0" applyFont="1" applyBorder="1" applyAlignment="1" applyProtection="1">
      <alignment horizontal="centerContinuous"/>
      <protection/>
    </xf>
    <xf numFmtId="0" fontId="19" fillId="0" borderId="4" xfId="0" applyFont="1" applyBorder="1" applyAlignment="1" applyProtection="1">
      <alignment horizontal="centerContinuous"/>
      <protection/>
    </xf>
    <xf numFmtId="0" fontId="17" fillId="0" borderId="4" xfId="0" applyFont="1" applyBorder="1" applyAlignment="1" applyProtection="1">
      <alignment horizontal="centerContinuous"/>
      <protection/>
    </xf>
    <xf numFmtId="0" fontId="17" fillId="0" borderId="5" xfId="0" applyFont="1" applyBorder="1" applyAlignment="1" applyProtection="1">
      <alignment horizontal="centerContinuous"/>
      <protection/>
    </xf>
    <xf numFmtId="0" fontId="21" fillId="0" borderId="6" xfId="0" applyFont="1" applyBorder="1" applyAlignment="1" applyProtection="1">
      <alignment horizontal="center"/>
      <protection/>
    </xf>
    <xf numFmtId="0" fontId="21" fillId="0" borderId="7" xfId="0" applyFont="1" applyBorder="1" applyAlignment="1" applyProtection="1">
      <alignment horizontal="center"/>
      <protection/>
    </xf>
    <xf numFmtId="0" fontId="17" fillId="0" borderId="0" xfId="0" applyFont="1" applyBorder="1" applyAlignment="1" applyProtection="1">
      <alignment horizontal="center"/>
      <protection/>
    </xf>
    <xf numFmtId="0" fontId="21" fillId="0" borderId="8" xfId="0" applyFont="1" applyBorder="1" applyAlignment="1" applyProtection="1">
      <alignment/>
      <protection/>
    </xf>
    <xf numFmtId="0" fontId="21" fillId="0" borderId="9" xfId="0" applyFont="1" applyBorder="1" applyAlignment="1" applyProtection="1">
      <alignment horizontal="center"/>
      <protection/>
    </xf>
    <xf numFmtId="0" fontId="19" fillId="0" borderId="0" xfId="0" applyFont="1" applyBorder="1" applyAlignment="1" applyProtection="1">
      <alignment horizontal="center"/>
      <protection/>
    </xf>
    <xf numFmtId="0" fontId="17" fillId="0" borderId="6" xfId="0" applyFont="1" applyBorder="1" applyAlignment="1" applyProtection="1">
      <alignment/>
      <protection/>
    </xf>
    <xf numFmtId="0" fontId="21" fillId="0" borderId="8" xfId="0" applyFont="1" applyBorder="1" applyAlignment="1" applyProtection="1">
      <alignment horizontal="center"/>
      <protection/>
    </xf>
    <xf numFmtId="0" fontId="21" fillId="0" borderId="10" xfId="0" applyFont="1" applyBorder="1" applyAlignment="1" applyProtection="1">
      <alignment horizontal="center"/>
      <protection/>
    </xf>
    <xf numFmtId="172" fontId="21" fillId="0" borderId="10" xfId="0" applyNumberFormat="1" applyFont="1" applyBorder="1" applyAlignment="1" applyProtection="1">
      <alignment horizontal="center"/>
      <protection/>
    </xf>
    <xf numFmtId="0" fontId="17" fillId="0" borderId="11" xfId="0" applyFont="1" applyBorder="1" applyAlignment="1" applyProtection="1">
      <alignment horizontal="center"/>
      <protection/>
    </xf>
    <xf numFmtId="0" fontId="22" fillId="0" borderId="9" xfId="0" applyFont="1" applyBorder="1" applyAlignment="1" applyProtection="1">
      <alignment horizontal="center"/>
      <protection/>
    </xf>
    <xf numFmtId="0" fontId="17" fillId="0" borderId="9" xfId="0" applyFont="1" applyFill="1" applyBorder="1" applyAlignment="1" applyProtection="1">
      <alignment/>
      <protection locked="0"/>
    </xf>
    <xf numFmtId="0" fontId="17" fillId="0" borderId="9" xfId="0" applyFont="1" applyFill="1" applyBorder="1" applyAlignment="1" applyProtection="1">
      <alignment/>
      <protection/>
    </xf>
    <xf numFmtId="0" fontId="17" fillId="0" borderId="0" xfId="0" applyFont="1" applyBorder="1" applyAlignment="1" applyProtection="1">
      <alignment/>
      <protection/>
    </xf>
    <xf numFmtId="0" fontId="17" fillId="0" borderId="12" xfId="0" applyFont="1" applyBorder="1" applyAlignment="1" applyProtection="1">
      <alignment horizontal="center"/>
      <protection/>
    </xf>
    <xf numFmtId="0" fontId="21" fillId="0" borderId="12" xfId="0" applyFont="1" applyBorder="1" applyAlignment="1" applyProtection="1">
      <alignment horizontal="center"/>
      <protection/>
    </xf>
    <xf numFmtId="43" fontId="17" fillId="0" borderId="13" xfId="15" applyFont="1" applyBorder="1" applyAlignment="1" applyProtection="1">
      <alignment/>
      <protection/>
    </xf>
    <xf numFmtId="43" fontId="17" fillId="0" borderId="13" xfId="15" applyFont="1" applyFill="1" applyBorder="1" applyAlignment="1" applyProtection="1">
      <alignment/>
      <protection/>
    </xf>
    <xf numFmtId="0" fontId="21" fillId="0" borderId="7" xfId="0" applyFont="1" applyBorder="1" applyAlignment="1" applyProtection="1">
      <alignment/>
      <protection/>
    </xf>
    <xf numFmtId="43" fontId="17" fillId="0" borderId="7" xfId="0" applyNumberFormat="1" applyFont="1" applyBorder="1" applyAlignment="1" applyProtection="1">
      <alignment/>
      <protection/>
    </xf>
    <xf numFmtId="43" fontId="17" fillId="0" borderId="7" xfId="15" applyFont="1" applyFill="1" applyBorder="1" applyAlignment="1" applyProtection="1">
      <alignment/>
      <protection/>
    </xf>
    <xf numFmtId="0" fontId="17" fillId="0" borderId="0" xfId="0" applyFont="1" applyFill="1" applyBorder="1" applyAlignment="1" applyProtection="1">
      <alignment/>
      <protection/>
    </xf>
    <xf numFmtId="0" fontId="21" fillId="0" borderId="10" xfId="0" applyFont="1" applyBorder="1" applyAlignment="1" applyProtection="1">
      <alignment/>
      <protection/>
    </xf>
    <xf numFmtId="43" fontId="17" fillId="0" borderId="10" xfId="0" applyNumberFormat="1" applyFont="1" applyBorder="1" applyAlignment="1" applyProtection="1">
      <alignment/>
      <protection/>
    </xf>
    <xf numFmtId="0" fontId="22" fillId="0" borderId="7" xfId="0" applyFont="1" applyBorder="1" applyAlignment="1" applyProtection="1">
      <alignment horizontal="center"/>
      <protection/>
    </xf>
    <xf numFmtId="0" fontId="17" fillId="0" borderId="6" xfId="0" applyFont="1" applyBorder="1" applyAlignment="1" applyProtection="1">
      <alignment horizontal="center"/>
      <protection/>
    </xf>
    <xf numFmtId="0" fontId="21" fillId="0" borderId="12" xfId="0" applyFont="1" applyBorder="1" applyAlignment="1" applyProtection="1">
      <alignment/>
      <protection locked="0"/>
    </xf>
    <xf numFmtId="43" fontId="17" fillId="0" borderId="7" xfId="15" applyFont="1" applyBorder="1" applyAlignment="1" applyProtection="1">
      <alignment/>
      <protection/>
    </xf>
    <xf numFmtId="0" fontId="17" fillId="2" borderId="0" xfId="0" applyFont="1" applyFill="1" applyBorder="1" applyAlignment="1" applyProtection="1">
      <alignment/>
      <protection/>
    </xf>
    <xf numFmtId="0" fontId="22" fillId="0" borderId="10" xfId="0" applyFont="1" applyBorder="1" applyAlignment="1" applyProtection="1">
      <alignment horizontal="center"/>
      <protection/>
    </xf>
    <xf numFmtId="0" fontId="17" fillId="0" borderId="13" xfId="0" applyFont="1" applyBorder="1" applyAlignment="1" applyProtection="1">
      <alignment/>
      <protection/>
    </xf>
    <xf numFmtId="43" fontId="17" fillId="0" borderId="13" xfId="0" applyNumberFormat="1" applyFont="1" applyBorder="1" applyAlignment="1" applyProtection="1">
      <alignment/>
      <protection/>
    </xf>
    <xf numFmtId="0" fontId="21" fillId="0" borderId="0" xfId="0" applyFont="1" applyBorder="1" applyAlignment="1" applyProtection="1">
      <alignment horizontal="center"/>
      <protection/>
    </xf>
    <xf numFmtId="0" fontId="21" fillId="0" borderId="3" xfId="0" applyFont="1" applyBorder="1" applyAlignment="1" applyProtection="1">
      <alignment horizontal="center"/>
      <protection/>
    </xf>
    <xf numFmtId="0" fontId="19" fillId="0" borderId="0" xfId="0" applyFont="1" applyFill="1" applyBorder="1" applyAlignment="1" applyProtection="1">
      <alignment horizontal="left"/>
      <protection/>
    </xf>
    <xf numFmtId="0" fontId="17" fillId="0" borderId="0" xfId="0" applyFont="1" applyAlignment="1">
      <alignment horizontal="center"/>
    </xf>
    <xf numFmtId="175" fontId="17" fillId="0" borderId="13" xfId="0" applyNumberFormat="1" applyFont="1" applyFill="1" applyBorder="1" applyAlignment="1" applyProtection="1">
      <alignment/>
      <protection locked="0"/>
    </xf>
    <xf numFmtId="43" fontId="21" fillId="3" borderId="13" xfId="15" applyFont="1" applyFill="1" applyBorder="1" applyAlignment="1" applyProtection="1">
      <alignment/>
      <protection/>
    </xf>
    <xf numFmtId="0" fontId="21" fillId="0" borderId="0" xfId="0" applyFont="1" applyAlignment="1">
      <alignment horizontal="center"/>
    </xf>
    <xf numFmtId="0" fontId="17" fillId="0" borderId="3" xfId="0" applyFont="1" applyBorder="1" applyAlignment="1" applyProtection="1">
      <alignment/>
      <protection/>
    </xf>
    <xf numFmtId="0" fontId="17" fillId="0" borderId="8" xfId="0" applyFont="1" applyBorder="1" applyAlignment="1" applyProtection="1">
      <alignment/>
      <protection/>
    </xf>
    <xf numFmtId="0" fontId="23" fillId="0" borderId="0" xfId="0" applyFont="1" applyAlignment="1">
      <alignment/>
    </xf>
    <xf numFmtId="0" fontId="21" fillId="0" borderId="6" xfId="0" applyFont="1" applyBorder="1" applyAlignment="1" applyProtection="1">
      <alignment horizontal="centerContinuous"/>
      <protection/>
    </xf>
    <xf numFmtId="0" fontId="21" fillId="0" borderId="12" xfId="0" applyFont="1" applyBorder="1" applyAlignment="1" applyProtection="1">
      <alignment horizontal="centerContinuous"/>
      <protection/>
    </xf>
    <xf numFmtId="43" fontId="17" fillId="4" borderId="0" xfId="15" applyFont="1" applyFill="1" applyAlignment="1">
      <alignment/>
    </xf>
    <xf numFmtId="43" fontId="17" fillId="0" borderId="0" xfId="15" applyFont="1" applyAlignment="1" applyProtection="1">
      <alignment/>
      <protection locked="0"/>
    </xf>
    <xf numFmtId="0" fontId="21" fillId="0" borderId="10" xfId="0" applyFont="1" applyBorder="1" applyAlignment="1" applyProtection="1">
      <alignment/>
      <protection locked="0"/>
    </xf>
    <xf numFmtId="43" fontId="19" fillId="0" borderId="0" xfId="15" applyFont="1" applyAlignment="1" applyProtection="1">
      <alignment/>
      <protection locked="0"/>
    </xf>
    <xf numFmtId="43" fontId="17" fillId="0" borderId="8" xfId="15" applyFont="1" applyBorder="1" applyAlignment="1" applyProtection="1">
      <alignment/>
      <protection/>
    </xf>
    <xf numFmtId="43" fontId="17" fillId="2" borderId="7" xfId="15" applyFont="1" applyFill="1" applyBorder="1" applyAlignment="1" applyProtection="1">
      <alignment/>
      <protection/>
    </xf>
    <xf numFmtId="0" fontId="22" fillId="0" borderId="12" xfId="0" applyFont="1" applyBorder="1" applyAlignment="1" applyProtection="1">
      <alignment horizontal="center"/>
      <protection/>
    </xf>
    <xf numFmtId="43" fontId="17" fillId="0" borderId="14" xfId="15" applyFont="1" applyBorder="1" applyAlignment="1" applyProtection="1">
      <alignment/>
      <protection/>
    </xf>
    <xf numFmtId="0" fontId="21" fillId="0" borderId="12" xfId="0" applyFont="1" applyBorder="1" applyAlignment="1" applyProtection="1">
      <alignment/>
      <protection/>
    </xf>
    <xf numFmtId="43" fontId="17" fillId="0" borderId="8" xfId="15" applyFont="1" applyFill="1" applyBorder="1" applyAlignment="1" applyProtection="1">
      <alignment/>
      <protection/>
    </xf>
    <xf numFmtId="43" fontId="17" fillId="0" borderId="6" xfId="15" applyFont="1" applyFill="1" applyBorder="1" applyAlignment="1" applyProtection="1">
      <alignment/>
      <protection/>
    </xf>
    <xf numFmtId="43" fontId="17" fillId="0" borderId="14" xfId="15" applyFont="1" applyFill="1" applyBorder="1" applyAlignment="1" applyProtection="1">
      <alignment/>
      <protection/>
    </xf>
    <xf numFmtId="43" fontId="17" fillId="0" borderId="13" xfId="0" applyNumberFormat="1" applyFont="1" applyFill="1" applyBorder="1" applyAlignment="1" applyProtection="1">
      <alignment/>
      <protection/>
    </xf>
    <xf numFmtId="0" fontId="17" fillId="0" borderId="13" xfId="0" applyFont="1" applyFill="1" applyBorder="1" applyAlignment="1" applyProtection="1">
      <alignment/>
      <protection/>
    </xf>
    <xf numFmtId="0" fontId="22" fillId="0" borderId="8" xfId="0" applyFont="1" applyBorder="1" applyAlignment="1" applyProtection="1">
      <alignment horizontal="center"/>
      <protection/>
    </xf>
    <xf numFmtId="0" fontId="21" fillId="0" borderId="10" xfId="0" applyFont="1" applyFill="1" applyBorder="1" applyAlignment="1" applyProtection="1">
      <alignment horizontal="left"/>
      <protection/>
    </xf>
    <xf numFmtId="0" fontId="17" fillId="0" borderId="12" xfId="0" applyFont="1" applyBorder="1" applyAlignment="1" applyProtection="1">
      <alignment/>
      <protection/>
    </xf>
    <xf numFmtId="43" fontId="17" fillId="0" borderId="0" xfId="15" applyFont="1" applyFill="1" applyBorder="1" applyAlignment="1" applyProtection="1">
      <alignment/>
      <protection/>
    </xf>
    <xf numFmtId="0" fontId="22" fillId="0" borderId="15" xfId="0" applyFont="1" applyBorder="1" applyAlignment="1" applyProtection="1">
      <alignment/>
      <protection/>
    </xf>
    <xf numFmtId="0" fontId="17" fillId="0" borderId="16" xfId="0" applyFont="1" applyBorder="1" applyAlignment="1" applyProtection="1">
      <alignment/>
      <protection/>
    </xf>
    <xf numFmtId="0" fontId="17" fillId="0" borderId="17" xfId="0" applyFont="1" applyBorder="1" applyAlignment="1" applyProtection="1">
      <alignment/>
      <protection/>
    </xf>
    <xf numFmtId="0" fontId="17" fillId="0" borderId="0" xfId="0" applyFont="1" applyAlignment="1" applyProtection="1">
      <alignment/>
      <protection locked="0"/>
    </xf>
    <xf numFmtId="43" fontId="17" fillId="2" borderId="0" xfId="0" applyNumberFormat="1" applyFont="1" applyFill="1" applyBorder="1" applyAlignment="1" applyProtection="1">
      <alignment/>
      <protection/>
    </xf>
    <xf numFmtId="0" fontId="25" fillId="0" borderId="0" xfId="0" applyFont="1" applyAlignment="1" applyProtection="1">
      <alignment/>
      <protection/>
    </xf>
    <xf numFmtId="0" fontId="26" fillId="0" borderId="0" xfId="0" applyFont="1" applyBorder="1" applyAlignment="1" applyProtection="1">
      <alignment horizontal="centerContinuous"/>
      <protection/>
    </xf>
    <xf numFmtId="0" fontId="25" fillId="0" borderId="1" xfId="0" applyFont="1" applyBorder="1" applyAlignment="1" applyProtection="1">
      <alignment horizontal="centerContinuous"/>
      <protection/>
    </xf>
    <xf numFmtId="0" fontId="25" fillId="0" borderId="2" xfId="0" applyFont="1" applyBorder="1" applyAlignment="1" applyProtection="1">
      <alignment horizontal="centerContinuous"/>
      <protection/>
    </xf>
    <xf numFmtId="0" fontId="25" fillId="0" borderId="0" xfId="0" applyFont="1" applyAlignment="1">
      <alignment/>
    </xf>
    <xf numFmtId="0" fontId="28" fillId="0" borderId="0" xfId="0" applyFont="1" applyBorder="1" applyAlignment="1" applyProtection="1">
      <alignment horizontal="centerContinuous"/>
      <protection/>
    </xf>
    <xf numFmtId="0" fontId="25" fillId="0" borderId="0" xfId="0" applyFont="1" applyBorder="1" applyAlignment="1" applyProtection="1">
      <alignment horizontal="centerContinuous"/>
      <protection/>
    </xf>
    <xf numFmtId="0" fontId="25" fillId="0" borderId="3" xfId="0" applyFont="1" applyBorder="1" applyAlignment="1" applyProtection="1">
      <alignment horizontal="centerContinuous"/>
      <protection/>
    </xf>
    <xf numFmtId="0" fontId="27" fillId="0" borderId="4" xfId="0" applyFont="1" applyBorder="1" applyAlignment="1" applyProtection="1">
      <alignment horizontal="centerContinuous"/>
      <protection/>
    </xf>
    <xf numFmtId="0" fontId="25" fillId="0" borderId="4" xfId="0" applyFont="1" applyBorder="1" applyAlignment="1" applyProtection="1">
      <alignment horizontal="centerContinuous"/>
      <protection/>
    </xf>
    <xf numFmtId="0" fontId="25" fillId="0" borderId="5" xfId="0" applyFont="1" applyBorder="1" applyAlignment="1" applyProtection="1">
      <alignment horizontal="centerContinuous"/>
      <protection/>
    </xf>
    <xf numFmtId="0" fontId="29" fillId="0" borderId="6" xfId="0" applyFont="1" applyBorder="1" applyAlignment="1" applyProtection="1">
      <alignment horizontal="center"/>
      <protection/>
    </xf>
    <xf numFmtId="0" fontId="29" fillId="0" borderId="7" xfId="0" applyFont="1" applyBorder="1" applyAlignment="1" applyProtection="1">
      <alignment horizontal="center"/>
      <protection/>
    </xf>
    <xf numFmtId="0" fontId="25" fillId="0" borderId="0" xfId="0" applyFont="1" applyBorder="1" applyAlignment="1" applyProtection="1">
      <alignment horizontal="center"/>
      <protection/>
    </xf>
    <xf numFmtId="0" fontId="29" fillId="0" borderId="8" xfId="0" applyFont="1" applyBorder="1" applyAlignment="1" applyProtection="1">
      <alignment/>
      <protection/>
    </xf>
    <xf numFmtId="0" fontId="29" fillId="0" borderId="9" xfId="0" applyFont="1" applyBorder="1" applyAlignment="1" applyProtection="1">
      <alignment horizontal="center"/>
      <protection/>
    </xf>
    <xf numFmtId="0" fontId="27" fillId="0" borderId="0" xfId="0" applyFont="1" applyBorder="1" applyAlignment="1" applyProtection="1">
      <alignment horizontal="center"/>
      <protection/>
    </xf>
    <xf numFmtId="0" fontId="25" fillId="0" borderId="6" xfId="0" applyFont="1" applyBorder="1" applyAlignment="1" applyProtection="1">
      <alignment/>
      <protection/>
    </xf>
    <xf numFmtId="0" fontId="29" fillId="0" borderId="8" xfId="0" applyFont="1" applyBorder="1" applyAlignment="1" applyProtection="1">
      <alignment horizontal="center"/>
      <protection/>
    </xf>
    <xf numFmtId="0" fontId="29" fillId="0" borderId="10" xfId="0" applyFont="1" applyBorder="1" applyAlignment="1" applyProtection="1">
      <alignment horizontal="center"/>
      <protection/>
    </xf>
    <xf numFmtId="172" fontId="29" fillId="0" borderId="10" xfId="0" applyNumberFormat="1" applyFont="1" applyBorder="1" applyAlignment="1" applyProtection="1">
      <alignment horizontal="center"/>
      <protection/>
    </xf>
    <xf numFmtId="0" fontId="25" fillId="0" borderId="11" xfId="0" applyFont="1" applyBorder="1" applyAlignment="1" applyProtection="1">
      <alignment horizontal="center"/>
      <protection/>
    </xf>
    <xf numFmtId="0" fontId="30" fillId="0" borderId="9" xfId="0" applyFont="1" applyBorder="1" applyAlignment="1" applyProtection="1">
      <alignment horizontal="center"/>
      <protection/>
    </xf>
    <xf numFmtId="0" fontId="25" fillId="0" borderId="9" xfId="0" applyFont="1" applyFill="1" applyBorder="1" applyAlignment="1" applyProtection="1">
      <alignment/>
      <protection locked="0"/>
    </xf>
    <xf numFmtId="0" fontId="25" fillId="0" borderId="9" xfId="0" applyFont="1" applyFill="1" applyBorder="1" applyAlignment="1" applyProtection="1">
      <alignment/>
      <protection/>
    </xf>
    <xf numFmtId="0" fontId="25" fillId="0" borderId="0" xfId="0" applyFont="1" applyBorder="1" applyAlignment="1" applyProtection="1">
      <alignment/>
      <protection/>
    </xf>
    <xf numFmtId="0" fontId="25" fillId="0" borderId="12" xfId="0" applyFont="1" applyBorder="1" applyAlignment="1" applyProtection="1">
      <alignment horizontal="center"/>
      <protection/>
    </xf>
    <xf numFmtId="0" fontId="29" fillId="0" borderId="12" xfId="0" applyFont="1" applyBorder="1" applyAlignment="1" applyProtection="1">
      <alignment horizontal="center"/>
      <protection/>
    </xf>
    <xf numFmtId="43" fontId="25" fillId="0" borderId="13" xfId="15" applyFont="1" applyBorder="1" applyAlignment="1" applyProtection="1">
      <alignment/>
      <protection/>
    </xf>
    <xf numFmtId="43" fontId="25" fillId="0" borderId="13" xfId="15" applyFont="1" applyFill="1" applyBorder="1" applyAlignment="1" applyProtection="1">
      <alignment/>
      <protection/>
    </xf>
    <xf numFmtId="0" fontId="29" fillId="0" borderId="7" xfId="0" applyFont="1" applyBorder="1" applyAlignment="1" applyProtection="1">
      <alignment/>
      <protection/>
    </xf>
    <xf numFmtId="43" fontId="25" fillId="0" borderId="7" xfId="0" applyNumberFormat="1" applyFont="1" applyBorder="1" applyAlignment="1" applyProtection="1">
      <alignment/>
      <protection/>
    </xf>
    <xf numFmtId="43" fontId="25" fillId="0" borderId="7" xfId="15" applyFont="1" applyFill="1" applyBorder="1" applyAlignment="1" applyProtection="1">
      <alignment/>
      <protection/>
    </xf>
    <xf numFmtId="0" fontId="25" fillId="0" borderId="0" xfId="0" applyFont="1" applyFill="1" applyBorder="1" applyAlignment="1" applyProtection="1">
      <alignment/>
      <protection/>
    </xf>
    <xf numFmtId="0" fontId="29" fillId="0" borderId="10" xfId="0" applyFont="1" applyBorder="1" applyAlignment="1" applyProtection="1">
      <alignment/>
      <protection/>
    </xf>
    <xf numFmtId="0" fontId="30" fillId="0" borderId="7" xfId="0" applyFont="1" applyBorder="1" applyAlignment="1" applyProtection="1">
      <alignment horizontal="center"/>
      <protection/>
    </xf>
    <xf numFmtId="0" fontId="25" fillId="0" borderId="6" xfId="0" applyFont="1" applyBorder="1" applyAlignment="1" applyProtection="1">
      <alignment horizontal="center"/>
      <protection/>
    </xf>
    <xf numFmtId="0" fontId="25" fillId="2" borderId="0" xfId="0" applyFont="1" applyFill="1" applyBorder="1" applyAlignment="1" applyProtection="1">
      <alignment/>
      <protection/>
    </xf>
    <xf numFmtId="0" fontId="30" fillId="0" borderId="10" xfId="0" applyFont="1" applyBorder="1" applyAlignment="1" applyProtection="1">
      <alignment horizontal="center"/>
      <protection/>
    </xf>
    <xf numFmtId="0" fontId="25" fillId="0" borderId="13" xfId="0" applyFont="1" applyBorder="1" applyAlignment="1" applyProtection="1">
      <alignment/>
      <protection/>
    </xf>
    <xf numFmtId="43" fontId="25" fillId="0" borderId="13" xfId="0" applyNumberFormat="1" applyFont="1" applyBorder="1" applyAlignment="1" applyProtection="1">
      <alignment/>
      <protection/>
    </xf>
    <xf numFmtId="0" fontId="29" fillId="0" borderId="0" xfId="0" applyFont="1" applyBorder="1" applyAlignment="1" applyProtection="1">
      <alignment horizontal="center"/>
      <protection/>
    </xf>
    <xf numFmtId="0" fontId="29" fillId="0" borderId="3" xfId="0" applyFont="1" applyBorder="1" applyAlignment="1" applyProtection="1">
      <alignment horizontal="center"/>
      <protection/>
    </xf>
    <xf numFmtId="175" fontId="25" fillId="0" borderId="13" xfId="0" applyNumberFormat="1" applyFont="1" applyFill="1" applyBorder="1" applyAlignment="1" applyProtection="1">
      <alignment/>
      <protection locked="0"/>
    </xf>
    <xf numFmtId="0" fontId="25" fillId="0" borderId="3" xfId="0" applyFont="1" applyBorder="1" applyAlignment="1" applyProtection="1">
      <alignment/>
      <protection/>
    </xf>
    <xf numFmtId="0" fontId="25" fillId="0" borderId="8" xfId="0" applyFont="1" applyBorder="1" applyAlignment="1" applyProtection="1">
      <alignment/>
      <protection/>
    </xf>
    <xf numFmtId="0" fontId="29" fillId="0" borderId="6" xfId="0" applyFont="1" applyBorder="1" applyAlignment="1" applyProtection="1">
      <alignment horizontal="centerContinuous"/>
      <protection/>
    </xf>
    <xf numFmtId="0" fontId="29" fillId="0" borderId="12" xfId="0" applyFont="1" applyBorder="1" applyAlignment="1" applyProtection="1">
      <alignment horizontal="centerContinuous"/>
      <protection/>
    </xf>
    <xf numFmtId="43" fontId="25" fillId="2" borderId="7" xfId="15" applyFont="1" applyFill="1" applyBorder="1" applyAlignment="1" applyProtection="1">
      <alignment/>
      <protection/>
    </xf>
    <xf numFmtId="0" fontId="30" fillId="0" borderId="12" xfId="0" applyFont="1" applyBorder="1" applyAlignment="1" applyProtection="1">
      <alignment horizontal="center"/>
      <protection/>
    </xf>
    <xf numFmtId="43" fontId="25" fillId="0" borderId="14" xfId="15" applyFont="1" applyBorder="1" applyAlignment="1" applyProtection="1">
      <alignment/>
      <protection/>
    </xf>
    <xf numFmtId="0" fontId="29" fillId="0" borderId="12" xfId="0" applyFont="1" applyBorder="1" applyAlignment="1" applyProtection="1">
      <alignment/>
      <protection/>
    </xf>
    <xf numFmtId="43" fontId="25" fillId="0" borderId="8" xfId="15" applyFont="1" applyFill="1" applyBorder="1" applyAlignment="1" applyProtection="1">
      <alignment/>
      <protection/>
    </xf>
    <xf numFmtId="43" fontId="25" fillId="0" borderId="6" xfId="15" applyFont="1" applyFill="1" applyBorder="1" applyAlignment="1" applyProtection="1">
      <alignment/>
      <protection/>
    </xf>
    <xf numFmtId="43" fontId="25" fillId="0" borderId="14" xfId="15" applyFont="1" applyFill="1" applyBorder="1" applyAlignment="1" applyProtection="1">
      <alignment/>
      <protection/>
    </xf>
    <xf numFmtId="43" fontId="25" fillId="0" borderId="13" xfId="0" applyNumberFormat="1" applyFont="1" applyFill="1" applyBorder="1" applyAlignment="1" applyProtection="1">
      <alignment/>
      <protection/>
    </xf>
    <xf numFmtId="0" fontId="25" fillId="0" borderId="13" xfId="0" applyFont="1" applyFill="1" applyBorder="1" applyAlignment="1" applyProtection="1">
      <alignment/>
      <protection/>
    </xf>
    <xf numFmtId="0" fontId="30" fillId="0" borderId="8" xfId="0" applyFont="1" applyBorder="1" applyAlignment="1" applyProtection="1">
      <alignment horizontal="center"/>
      <protection/>
    </xf>
    <xf numFmtId="43" fontId="29" fillId="4" borderId="10" xfId="15" applyFont="1" applyFill="1" applyBorder="1" applyAlignment="1" applyProtection="1">
      <alignment horizontal="right"/>
      <protection/>
    </xf>
    <xf numFmtId="0" fontId="29" fillId="0" borderId="10" xfId="0" applyFont="1" applyFill="1" applyBorder="1" applyAlignment="1" applyProtection="1">
      <alignment horizontal="left"/>
      <protection/>
    </xf>
    <xf numFmtId="0" fontId="25" fillId="0" borderId="12" xfId="0" applyFont="1" applyBorder="1" applyAlignment="1" applyProtection="1">
      <alignment/>
      <protection/>
    </xf>
    <xf numFmtId="43" fontId="25" fillId="0" borderId="0" xfId="15" applyFont="1" applyFill="1" applyBorder="1" applyAlignment="1" applyProtection="1">
      <alignment/>
      <protection/>
    </xf>
    <xf numFmtId="0" fontId="30" fillId="0" borderId="15" xfId="0" applyFont="1" applyBorder="1" applyAlignment="1" applyProtection="1">
      <alignment/>
      <protection/>
    </xf>
    <xf numFmtId="0" fontId="25" fillId="0" borderId="16" xfId="0" applyFont="1" applyBorder="1" applyAlignment="1" applyProtection="1">
      <alignment/>
      <protection/>
    </xf>
    <xf numFmtId="0" fontId="25" fillId="0" borderId="17" xfId="0" applyFont="1" applyBorder="1" applyAlignment="1" applyProtection="1">
      <alignment/>
      <protection/>
    </xf>
    <xf numFmtId="10" fontId="21" fillId="4" borderId="10" xfId="15" applyNumberFormat="1" applyFont="1" applyFill="1" applyBorder="1" applyAlignment="1" applyProtection="1">
      <alignment horizontal="right"/>
      <protection/>
    </xf>
    <xf numFmtId="10" fontId="17" fillId="3" borderId="6" xfId="0" applyNumberFormat="1" applyFont="1" applyFill="1" applyBorder="1" applyAlignment="1" applyProtection="1">
      <alignment/>
      <protection locked="0"/>
    </xf>
    <xf numFmtId="10" fontId="10" fillId="3" borderId="6" xfId="0" applyNumberFormat="1" applyFont="1" applyFill="1" applyBorder="1" applyAlignment="1" applyProtection="1">
      <alignment/>
      <protection locked="0"/>
    </xf>
    <xf numFmtId="43" fontId="25" fillId="2" borderId="10" xfId="15" applyFont="1" applyFill="1" applyBorder="1" applyAlignment="1" applyProtection="1">
      <alignment/>
      <protection/>
    </xf>
    <xf numFmtId="43" fontId="25" fillId="2" borderId="7" xfId="0" applyNumberFormat="1" applyFont="1" applyFill="1" applyBorder="1" applyAlignment="1" applyProtection="1">
      <alignment/>
      <protection/>
    </xf>
    <xf numFmtId="10" fontId="25" fillId="3" borderId="6" xfId="0" applyNumberFormat="1" applyFont="1" applyFill="1" applyBorder="1" applyAlignment="1" applyProtection="1">
      <alignment/>
      <protection locked="0"/>
    </xf>
    <xf numFmtId="43" fontId="17" fillId="3" borderId="6" xfId="0" applyNumberFormat="1" applyFont="1" applyFill="1" applyBorder="1" applyAlignment="1" applyProtection="1">
      <alignment/>
      <protection locked="0"/>
    </xf>
    <xf numFmtId="0" fontId="31" fillId="0" borderId="12" xfId="0" applyFont="1" applyBorder="1" applyAlignment="1" applyProtection="1">
      <alignment/>
      <protection locked="0"/>
    </xf>
    <xf numFmtId="0" fontId="31" fillId="0" borderId="10" xfId="0" applyFont="1" applyBorder="1" applyAlignment="1" applyProtection="1">
      <alignment/>
      <protection locked="0"/>
    </xf>
    <xf numFmtId="0" fontId="27" fillId="0" borderId="0" xfId="0" applyFont="1" applyAlignment="1">
      <alignment horizontal="center"/>
    </xf>
    <xf numFmtId="0" fontId="33" fillId="0" borderId="0" xfId="0" applyFont="1" applyAlignment="1">
      <alignment/>
    </xf>
    <xf numFmtId="0" fontId="33" fillId="0" borderId="0" xfId="0" applyFont="1" applyAlignment="1">
      <alignment/>
    </xf>
    <xf numFmtId="0" fontId="27" fillId="0" borderId="0" xfId="0" applyFont="1" applyAlignment="1">
      <alignment horizontal="left"/>
    </xf>
    <xf numFmtId="0" fontId="37" fillId="0" borderId="0" xfId="0" applyFont="1" applyBorder="1" applyAlignment="1" applyProtection="1">
      <alignment horizontal="centerContinuous"/>
      <protection/>
    </xf>
    <xf numFmtId="43" fontId="25" fillId="2" borderId="13" xfId="15" applyFont="1" applyFill="1" applyBorder="1" applyAlignment="1" applyProtection="1">
      <alignment/>
      <protection/>
    </xf>
    <xf numFmtId="0" fontId="35" fillId="0" borderId="0" xfId="0" applyFont="1" applyAlignment="1">
      <alignment horizontal="center"/>
    </xf>
    <xf numFmtId="0" fontId="36" fillId="0" borderId="0" xfId="0" applyFont="1" applyAlignment="1">
      <alignment/>
    </xf>
    <xf numFmtId="43" fontId="25" fillId="0" borderId="9" xfId="15" applyFont="1" applyBorder="1" applyAlignment="1" applyProtection="1">
      <alignment/>
      <protection/>
    </xf>
    <xf numFmtId="0" fontId="0" fillId="0" borderId="13"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14</xdr:row>
      <xdr:rowOff>0</xdr:rowOff>
    </xdr:from>
    <xdr:to>
      <xdr:col>3</xdr:col>
      <xdr:colOff>704850</xdr:colOff>
      <xdr:row>16</xdr:row>
      <xdr:rowOff>19050</xdr:rowOff>
    </xdr:to>
    <xdr:sp>
      <xdr:nvSpPr>
        <xdr:cNvPr id="1" name="AutoShape 1"/>
        <xdr:cNvSpPr>
          <a:spLocks/>
        </xdr:cNvSpPr>
      </xdr:nvSpPr>
      <xdr:spPr>
        <a:xfrm rot="5400000">
          <a:off x="2362200" y="2314575"/>
          <a:ext cx="647700" cy="3524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A</a:t>
          </a:r>
        </a:p>
      </xdr:txBody>
    </xdr:sp>
    <xdr:clientData/>
  </xdr:twoCellAnchor>
  <xdr:twoCellAnchor>
    <xdr:from>
      <xdr:col>3</xdr:col>
      <xdr:colOff>38100</xdr:colOff>
      <xdr:row>18</xdr:row>
      <xdr:rowOff>9525</xdr:rowOff>
    </xdr:from>
    <xdr:to>
      <xdr:col>3</xdr:col>
      <xdr:colOff>685800</xdr:colOff>
      <xdr:row>19</xdr:row>
      <xdr:rowOff>0</xdr:rowOff>
    </xdr:to>
    <xdr:sp>
      <xdr:nvSpPr>
        <xdr:cNvPr id="2" name="AutoShape 2"/>
        <xdr:cNvSpPr>
          <a:spLocks/>
        </xdr:cNvSpPr>
      </xdr:nvSpPr>
      <xdr:spPr>
        <a:xfrm rot="5400000">
          <a:off x="2343150" y="2990850"/>
          <a:ext cx="647700" cy="3143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B</a:t>
          </a:r>
        </a:p>
      </xdr:txBody>
    </xdr:sp>
    <xdr:clientData/>
  </xdr:twoCellAnchor>
  <xdr:twoCellAnchor>
    <xdr:from>
      <xdr:col>3</xdr:col>
      <xdr:colOff>28575</xdr:colOff>
      <xdr:row>19</xdr:row>
      <xdr:rowOff>161925</xdr:rowOff>
    </xdr:from>
    <xdr:to>
      <xdr:col>3</xdr:col>
      <xdr:colOff>676275</xdr:colOff>
      <xdr:row>20</xdr:row>
      <xdr:rowOff>400050</xdr:rowOff>
    </xdr:to>
    <xdr:sp>
      <xdr:nvSpPr>
        <xdr:cNvPr id="3" name="AutoShape 3"/>
        <xdr:cNvSpPr>
          <a:spLocks/>
        </xdr:cNvSpPr>
      </xdr:nvSpPr>
      <xdr:spPr>
        <a:xfrm rot="5400000">
          <a:off x="2333625" y="3467100"/>
          <a:ext cx="647700" cy="4191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C</a:t>
          </a:r>
        </a:p>
      </xdr:txBody>
    </xdr:sp>
    <xdr:clientData/>
  </xdr:twoCellAnchor>
  <xdr:twoCellAnchor>
    <xdr:from>
      <xdr:col>3</xdr:col>
      <xdr:colOff>38100</xdr:colOff>
      <xdr:row>24</xdr:row>
      <xdr:rowOff>28575</xdr:rowOff>
    </xdr:from>
    <xdr:to>
      <xdr:col>3</xdr:col>
      <xdr:colOff>685800</xdr:colOff>
      <xdr:row>24</xdr:row>
      <xdr:rowOff>381000</xdr:rowOff>
    </xdr:to>
    <xdr:sp>
      <xdr:nvSpPr>
        <xdr:cNvPr id="4" name="AutoShape 4"/>
        <xdr:cNvSpPr>
          <a:spLocks/>
        </xdr:cNvSpPr>
      </xdr:nvSpPr>
      <xdr:spPr>
        <a:xfrm rot="5400000">
          <a:off x="2343150" y="4486275"/>
          <a:ext cx="647700" cy="3524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D</a:t>
          </a:r>
        </a:p>
      </xdr:txBody>
    </xdr:sp>
    <xdr:clientData/>
  </xdr:twoCellAnchor>
  <xdr:twoCellAnchor>
    <xdr:from>
      <xdr:col>3</xdr:col>
      <xdr:colOff>390525</xdr:colOff>
      <xdr:row>34</xdr:row>
      <xdr:rowOff>95250</xdr:rowOff>
    </xdr:from>
    <xdr:to>
      <xdr:col>4</xdr:col>
      <xdr:colOff>285750</xdr:colOff>
      <xdr:row>36</xdr:row>
      <xdr:rowOff>85725</xdr:rowOff>
    </xdr:to>
    <xdr:sp>
      <xdr:nvSpPr>
        <xdr:cNvPr id="5" name="AutoShape 5"/>
        <xdr:cNvSpPr>
          <a:spLocks/>
        </xdr:cNvSpPr>
      </xdr:nvSpPr>
      <xdr:spPr>
        <a:xfrm rot="5400000">
          <a:off x="2695575" y="6543675"/>
          <a:ext cx="647700" cy="3333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E</a:t>
          </a:r>
        </a:p>
      </xdr:txBody>
    </xdr:sp>
    <xdr:clientData/>
  </xdr:twoCellAnchor>
  <xdr:twoCellAnchor>
    <xdr:from>
      <xdr:col>8</xdr:col>
      <xdr:colOff>438150</xdr:colOff>
      <xdr:row>19</xdr:row>
      <xdr:rowOff>9525</xdr:rowOff>
    </xdr:from>
    <xdr:to>
      <xdr:col>9</xdr:col>
      <xdr:colOff>333375</xdr:colOff>
      <xdr:row>20</xdr:row>
      <xdr:rowOff>161925</xdr:rowOff>
    </xdr:to>
    <xdr:sp>
      <xdr:nvSpPr>
        <xdr:cNvPr id="6" name="AutoShape 6"/>
        <xdr:cNvSpPr>
          <a:spLocks/>
        </xdr:cNvSpPr>
      </xdr:nvSpPr>
      <xdr:spPr>
        <a:xfrm rot="5400000">
          <a:off x="6734175" y="3314700"/>
          <a:ext cx="647700" cy="3333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E</a:t>
          </a:r>
        </a:p>
      </xdr:txBody>
    </xdr:sp>
    <xdr:clientData/>
  </xdr:twoCellAnchor>
  <xdr:twoCellAnchor>
    <xdr:from>
      <xdr:col>8</xdr:col>
      <xdr:colOff>390525</xdr:colOff>
      <xdr:row>39</xdr:row>
      <xdr:rowOff>95250</xdr:rowOff>
    </xdr:from>
    <xdr:to>
      <xdr:col>9</xdr:col>
      <xdr:colOff>285750</xdr:colOff>
      <xdr:row>41</xdr:row>
      <xdr:rowOff>95250</xdr:rowOff>
    </xdr:to>
    <xdr:sp>
      <xdr:nvSpPr>
        <xdr:cNvPr id="7" name="AutoShape 7"/>
        <xdr:cNvSpPr>
          <a:spLocks/>
        </xdr:cNvSpPr>
      </xdr:nvSpPr>
      <xdr:spPr>
        <a:xfrm rot="5400000">
          <a:off x="6686550" y="7381875"/>
          <a:ext cx="647700" cy="3333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E</a:t>
          </a:r>
        </a:p>
      </xdr:txBody>
    </xdr:sp>
    <xdr:clientData/>
  </xdr:twoCellAnchor>
  <xdr:twoCellAnchor>
    <xdr:from>
      <xdr:col>7</xdr:col>
      <xdr:colOff>447675</xdr:colOff>
      <xdr:row>15</xdr:row>
      <xdr:rowOff>28575</xdr:rowOff>
    </xdr:from>
    <xdr:to>
      <xdr:col>7</xdr:col>
      <xdr:colOff>1095375</xdr:colOff>
      <xdr:row>16</xdr:row>
      <xdr:rowOff>161925</xdr:rowOff>
    </xdr:to>
    <xdr:sp>
      <xdr:nvSpPr>
        <xdr:cNvPr id="8" name="AutoShape 8"/>
        <xdr:cNvSpPr>
          <a:spLocks/>
        </xdr:cNvSpPr>
      </xdr:nvSpPr>
      <xdr:spPr>
        <a:xfrm rot="5400000">
          <a:off x="5086350" y="2505075"/>
          <a:ext cx="647700" cy="3048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F</a:t>
          </a:r>
        </a:p>
      </xdr:txBody>
    </xdr:sp>
    <xdr:clientData/>
  </xdr:twoCellAnchor>
  <xdr:twoCellAnchor>
    <xdr:from>
      <xdr:col>7</xdr:col>
      <xdr:colOff>333375</xdr:colOff>
      <xdr:row>38</xdr:row>
      <xdr:rowOff>161925</xdr:rowOff>
    </xdr:from>
    <xdr:to>
      <xdr:col>7</xdr:col>
      <xdr:colOff>1076325</xdr:colOff>
      <xdr:row>41</xdr:row>
      <xdr:rowOff>66675</xdr:rowOff>
    </xdr:to>
    <xdr:sp>
      <xdr:nvSpPr>
        <xdr:cNvPr id="9" name="AutoShape 9"/>
        <xdr:cNvSpPr>
          <a:spLocks/>
        </xdr:cNvSpPr>
      </xdr:nvSpPr>
      <xdr:spPr>
        <a:xfrm rot="5400000">
          <a:off x="4972050" y="7277100"/>
          <a:ext cx="742950" cy="4095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G
</a:t>
          </a:r>
        </a:p>
      </xdr:txBody>
    </xdr:sp>
    <xdr:clientData/>
  </xdr:twoCellAnchor>
  <xdr:twoCellAnchor>
    <xdr:from>
      <xdr:col>7</xdr:col>
      <xdr:colOff>466725</xdr:colOff>
      <xdr:row>30</xdr:row>
      <xdr:rowOff>104775</xdr:rowOff>
    </xdr:from>
    <xdr:to>
      <xdr:col>7</xdr:col>
      <xdr:colOff>1114425</xdr:colOff>
      <xdr:row>32</xdr:row>
      <xdr:rowOff>123825</xdr:rowOff>
    </xdr:to>
    <xdr:sp>
      <xdr:nvSpPr>
        <xdr:cNvPr id="10" name="AutoShape 10"/>
        <xdr:cNvSpPr>
          <a:spLocks/>
        </xdr:cNvSpPr>
      </xdr:nvSpPr>
      <xdr:spPr>
        <a:xfrm rot="5400000">
          <a:off x="5105400" y="5857875"/>
          <a:ext cx="647700" cy="3810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H</a:t>
          </a:r>
        </a:p>
      </xdr:txBody>
    </xdr:sp>
    <xdr:clientData/>
  </xdr:twoCellAnchor>
  <xdr:twoCellAnchor>
    <xdr:from>
      <xdr:col>10</xdr:col>
      <xdr:colOff>266700</xdr:colOff>
      <xdr:row>24</xdr:row>
      <xdr:rowOff>19050</xdr:rowOff>
    </xdr:from>
    <xdr:to>
      <xdr:col>10</xdr:col>
      <xdr:colOff>361950</xdr:colOff>
      <xdr:row>25</xdr:row>
      <xdr:rowOff>66675</xdr:rowOff>
    </xdr:to>
    <xdr:sp>
      <xdr:nvSpPr>
        <xdr:cNvPr id="11" name="AutoShape 11"/>
        <xdr:cNvSpPr>
          <a:spLocks/>
        </xdr:cNvSpPr>
      </xdr:nvSpPr>
      <xdr:spPr>
        <a:xfrm>
          <a:off x="8067675" y="4476750"/>
          <a:ext cx="95250" cy="4381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I</a:t>
          </a:r>
        </a:p>
      </xdr:txBody>
    </xdr:sp>
    <xdr:clientData/>
  </xdr:twoCellAnchor>
  <xdr:twoCellAnchor>
    <xdr:from>
      <xdr:col>11</xdr:col>
      <xdr:colOff>38100</xdr:colOff>
      <xdr:row>43</xdr:row>
      <xdr:rowOff>95250</xdr:rowOff>
    </xdr:from>
    <xdr:to>
      <xdr:col>11</xdr:col>
      <xdr:colOff>552450</xdr:colOff>
      <xdr:row>45</xdr:row>
      <xdr:rowOff>28575</xdr:rowOff>
    </xdr:to>
    <xdr:sp>
      <xdr:nvSpPr>
        <xdr:cNvPr id="12" name="AutoShape 12"/>
        <xdr:cNvSpPr>
          <a:spLocks/>
        </xdr:cNvSpPr>
      </xdr:nvSpPr>
      <xdr:spPr>
        <a:xfrm rot="5400000">
          <a:off x="8591550" y="8048625"/>
          <a:ext cx="514350" cy="3048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J</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truc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7% Sheet"/>
      <sheetName val="6% sheet"/>
      <sheetName val="Total for the Year"/>
    </sheetNames>
    <sheetDataSet>
      <sheetData sheetId="2">
        <row r="18">
          <cell r="J18">
            <v>0</v>
          </cell>
        </row>
        <row r="38">
          <cell r="J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7"/>
  <sheetViews>
    <sheetView tabSelected="1" workbookViewId="0" topLeftCell="A1">
      <selection activeCell="C86" sqref="C86"/>
    </sheetView>
  </sheetViews>
  <sheetFormatPr defaultColWidth="9.140625" defaultRowHeight="12.75"/>
  <cols>
    <col min="1" max="1" width="5.00390625" style="236" customWidth="1"/>
    <col min="2" max="2" width="3.7109375" style="166" customWidth="1"/>
    <col min="3" max="3" width="25.8515625" style="166" customWidth="1"/>
    <col min="4" max="6" width="11.28125" style="166" customWidth="1"/>
    <col min="7" max="7" width="1.1484375" style="166" customWidth="1"/>
    <col min="8" max="8" width="24.8515625" style="166" customWidth="1"/>
    <col min="9" max="11" width="11.28125" style="166" customWidth="1"/>
    <col min="12" max="16384" width="9.140625" style="166" customWidth="1"/>
  </cols>
  <sheetData>
    <row r="1" spans="2:11" ht="12.75">
      <c r="B1" s="242" t="s">
        <v>105</v>
      </c>
      <c r="C1" s="243"/>
      <c r="D1" s="243"/>
      <c r="E1" s="243"/>
      <c r="F1" s="243"/>
      <c r="G1" s="243"/>
      <c r="H1" s="243"/>
      <c r="I1" s="243"/>
      <c r="J1" s="243"/>
      <c r="K1" s="243"/>
    </row>
    <row r="2" spans="2:11" ht="12.75">
      <c r="B2" s="243"/>
      <c r="C2" s="243"/>
      <c r="D2" s="243"/>
      <c r="E2" s="243"/>
      <c r="F2" s="243"/>
      <c r="G2" s="243"/>
      <c r="H2" s="243"/>
      <c r="I2" s="243"/>
      <c r="J2" s="243"/>
      <c r="K2" s="243"/>
    </row>
    <row r="3" spans="1:2" ht="12.75">
      <c r="A3" s="236">
        <v>1</v>
      </c>
      <c r="B3" s="166" t="s">
        <v>106</v>
      </c>
    </row>
    <row r="4" spans="1:2" ht="12.75">
      <c r="A4" s="236">
        <v>2</v>
      </c>
      <c r="B4" s="166" t="s">
        <v>107</v>
      </c>
    </row>
    <row r="5" spans="1:2" ht="12.75">
      <c r="A5" s="236">
        <v>3</v>
      </c>
      <c r="B5" s="166" t="s">
        <v>108</v>
      </c>
    </row>
    <row r="6" ht="12.75">
      <c r="B6" s="166" t="s">
        <v>109</v>
      </c>
    </row>
    <row r="7" ht="12.75"/>
    <row r="8" spans="2:11" ht="20.25" customHeight="1">
      <c r="B8" s="162"/>
      <c r="C8" s="163" t="s">
        <v>94</v>
      </c>
      <c r="D8" s="164"/>
      <c r="E8" s="164"/>
      <c r="F8" s="164"/>
      <c r="G8" s="164"/>
      <c r="H8" s="164"/>
      <c r="I8" s="164"/>
      <c r="J8" s="164"/>
      <c r="K8" s="165"/>
    </row>
    <row r="9" spans="2:11" ht="15.75" customHeight="1">
      <c r="B9" s="162"/>
      <c r="C9" s="240" t="s">
        <v>101</v>
      </c>
      <c r="D9" s="168"/>
      <c r="E9" s="168"/>
      <c r="F9" s="168"/>
      <c r="G9" s="168"/>
      <c r="H9" s="168"/>
      <c r="I9" s="168"/>
      <c r="J9" s="168"/>
      <c r="K9" s="169"/>
    </row>
    <row r="10" spans="2:11" ht="12" customHeight="1">
      <c r="B10" s="162"/>
      <c r="C10" s="170" t="s">
        <v>89</v>
      </c>
      <c r="D10" s="171"/>
      <c r="E10" s="171"/>
      <c r="F10" s="171"/>
      <c r="G10" s="171"/>
      <c r="H10" s="171"/>
      <c r="I10" s="171"/>
      <c r="J10" s="171"/>
      <c r="K10" s="172"/>
    </row>
    <row r="11" spans="2:11" ht="11.25" customHeight="1">
      <c r="B11" s="162"/>
      <c r="C11" s="173" t="s">
        <v>2</v>
      </c>
      <c r="D11" s="174" t="s">
        <v>3</v>
      </c>
      <c r="E11" s="174" t="s">
        <v>4</v>
      </c>
      <c r="F11" s="174" t="s">
        <v>5</v>
      </c>
      <c r="G11" s="175"/>
      <c r="H11" s="175"/>
      <c r="I11" s="174" t="s">
        <v>6</v>
      </c>
      <c r="J11" s="174" t="s">
        <v>7</v>
      </c>
      <c r="K11" s="174" t="s">
        <v>8</v>
      </c>
    </row>
    <row r="12" spans="2:11" ht="11.25" customHeight="1">
      <c r="B12" s="162"/>
      <c r="C12" s="176" t="s">
        <v>79</v>
      </c>
      <c r="D12" s="177" t="s">
        <v>9</v>
      </c>
      <c r="E12" s="177" t="s">
        <v>10</v>
      </c>
      <c r="F12" s="177" t="s">
        <v>11</v>
      </c>
      <c r="G12" s="175"/>
      <c r="H12" s="178"/>
      <c r="I12" s="177" t="s">
        <v>9</v>
      </c>
      <c r="J12" s="177" t="s">
        <v>10</v>
      </c>
      <c r="K12" s="177" t="s">
        <v>11</v>
      </c>
    </row>
    <row r="13" spans="2:11" ht="11.25" customHeight="1">
      <c r="B13" s="162"/>
      <c r="C13" s="179"/>
      <c r="D13" s="180" t="s">
        <v>12</v>
      </c>
      <c r="E13" s="180"/>
      <c r="F13" s="180" t="s">
        <v>110</v>
      </c>
      <c r="G13" s="175"/>
      <c r="H13" s="175"/>
      <c r="I13" s="180" t="s">
        <v>12</v>
      </c>
      <c r="J13" s="180"/>
      <c r="K13" s="180" t="s">
        <v>110</v>
      </c>
    </row>
    <row r="14" spans="2:11" ht="11.25" customHeight="1">
      <c r="B14" s="162"/>
      <c r="C14" s="176" t="s">
        <v>80</v>
      </c>
      <c r="D14" s="181" t="s">
        <v>10</v>
      </c>
      <c r="E14" s="182"/>
      <c r="F14" s="181" t="s">
        <v>17</v>
      </c>
      <c r="G14" s="175"/>
      <c r="H14" s="175"/>
      <c r="I14" s="181" t="s">
        <v>10</v>
      </c>
      <c r="J14" s="182"/>
      <c r="K14" s="181" t="s">
        <v>18</v>
      </c>
    </row>
    <row r="15" spans="2:11" ht="12.75">
      <c r="B15" s="183">
        <v>1</v>
      </c>
      <c r="C15" s="184" t="s">
        <v>20</v>
      </c>
      <c r="D15" s="244"/>
      <c r="E15" s="186"/>
      <c r="F15" s="186"/>
      <c r="G15" s="187"/>
      <c r="H15" s="184" t="s">
        <v>21</v>
      </c>
      <c r="I15" s="162"/>
      <c r="J15" s="162"/>
      <c r="K15" s="162"/>
    </row>
    <row r="16" spans="2:11" ht="13.5" thickBot="1">
      <c r="B16" s="188"/>
      <c r="C16" s="189"/>
      <c r="D16" s="245"/>
      <c r="E16" s="191">
        <f>D15*0.056604</f>
        <v>0</v>
      </c>
      <c r="F16" s="191">
        <f>D15-E16</f>
        <v>0</v>
      </c>
      <c r="G16" s="187"/>
      <c r="H16" s="192" t="s">
        <v>24</v>
      </c>
      <c r="I16" s="193"/>
      <c r="J16" s="194">
        <f>I16*0.056604</f>
        <v>0</v>
      </c>
      <c r="K16" s="194">
        <f aca="true" t="shared" si="0" ref="K16:K22">I16-J16</f>
        <v>0</v>
      </c>
    </row>
    <row r="17" spans="2:11" ht="13.5" thickTop="1">
      <c r="B17" s="175"/>
      <c r="C17" s="187"/>
      <c r="D17" s="195"/>
      <c r="E17" s="195"/>
      <c r="F17" s="195"/>
      <c r="G17" s="187"/>
      <c r="H17" s="196" t="s">
        <v>93</v>
      </c>
      <c r="I17" s="193"/>
      <c r="J17" s="194">
        <f>I17*0.056604</f>
        <v>0</v>
      </c>
      <c r="K17" s="194">
        <f t="shared" si="0"/>
        <v>0</v>
      </c>
    </row>
    <row r="18" spans="2:11" ht="12.75">
      <c r="B18" s="183"/>
      <c r="C18" s="197" t="s">
        <v>26</v>
      </c>
      <c r="D18" s="195"/>
      <c r="E18" s="195"/>
      <c r="F18" s="195"/>
      <c r="G18" s="187"/>
      <c r="H18" s="196" t="s">
        <v>27</v>
      </c>
      <c r="I18" s="193"/>
      <c r="J18" s="194">
        <f>I18*0.056604</f>
        <v>0</v>
      </c>
      <c r="K18" s="194">
        <f>I18-J18</f>
        <v>0</v>
      </c>
    </row>
    <row r="19" spans="2:11" ht="25.5" customHeight="1" thickBot="1">
      <c r="B19" s="198">
        <f>B15+1</f>
        <v>2</v>
      </c>
      <c r="C19" s="234" t="s">
        <v>102</v>
      </c>
      <c r="D19" s="190"/>
      <c r="E19" s="194">
        <f aca="true" t="shared" si="1" ref="E19:E32">D19*0.056604</f>
        <v>0</v>
      </c>
      <c r="F19" s="194">
        <f aca="true" t="shared" si="2" ref="F19:F39">D19-E19</f>
        <v>0</v>
      </c>
      <c r="G19" s="187"/>
      <c r="H19" s="196" t="s">
        <v>28</v>
      </c>
      <c r="I19" s="231"/>
      <c r="J19" s="199"/>
      <c r="K19" s="194">
        <f t="shared" si="0"/>
        <v>0</v>
      </c>
    </row>
    <row r="20" spans="2:11" ht="14.25" thickBot="1" thickTop="1">
      <c r="B20" s="198">
        <f aca="true" t="shared" si="3" ref="B20:B44">B19+1</f>
        <v>3</v>
      </c>
      <c r="C20" s="234" t="s">
        <v>29</v>
      </c>
      <c r="D20" s="190"/>
      <c r="E20" s="194">
        <f t="shared" si="1"/>
        <v>0</v>
      </c>
      <c r="F20" s="194">
        <f t="shared" si="2"/>
        <v>0</v>
      </c>
      <c r="G20" s="187"/>
      <c r="H20" s="196" t="s">
        <v>30</v>
      </c>
      <c r="I20" s="231"/>
      <c r="J20" s="199"/>
      <c r="K20" s="194">
        <f t="shared" si="0"/>
        <v>0</v>
      </c>
    </row>
    <row r="21" spans="2:11" ht="33.75" customHeight="1" thickBot="1" thickTop="1">
      <c r="B21" s="198">
        <f t="shared" si="3"/>
        <v>4</v>
      </c>
      <c r="C21" s="234" t="s">
        <v>31</v>
      </c>
      <c r="D21" s="190"/>
      <c r="E21" s="194">
        <f t="shared" si="1"/>
        <v>0</v>
      </c>
      <c r="F21" s="194">
        <f t="shared" si="2"/>
        <v>0</v>
      </c>
      <c r="G21" s="187"/>
      <c r="H21" s="196" t="s">
        <v>32</v>
      </c>
      <c r="I21" s="231"/>
      <c r="J21" s="199"/>
      <c r="K21" s="194">
        <f t="shared" si="0"/>
        <v>0</v>
      </c>
    </row>
    <row r="22" spans="2:11" ht="14.25" thickBot="1" thickTop="1">
      <c r="B22" s="198">
        <f t="shared" si="3"/>
        <v>5</v>
      </c>
      <c r="C22" s="234" t="s">
        <v>104</v>
      </c>
      <c r="D22" s="190"/>
      <c r="E22" s="194">
        <f t="shared" si="1"/>
        <v>0</v>
      </c>
      <c r="F22" s="194">
        <f t="shared" si="2"/>
        <v>0</v>
      </c>
      <c r="G22" s="187"/>
      <c r="H22" s="196" t="s">
        <v>34</v>
      </c>
      <c r="I22" s="231"/>
      <c r="J22" s="199"/>
      <c r="K22" s="194">
        <f t="shared" si="0"/>
        <v>0</v>
      </c>
    </row>
    <row r="23" spans="2:11" ht="14.25" thickBot="1" thickTop="1">
      <c r="B23" s="198">
        <f t="shared" si="3"/>
        <v>6</v>
      </c>
      <c r="C23" s="234" t="s">
        <v>33</v>
      </c>
      <c r="D23" s="190"/>
      <c r="E23" s="194">
        <f t="shared" si="1"/>
        <v>0</v>
      </c>
      <c r="F23" s="194">
        <f t="shared" si="2"/>
        <v>0</v>
      </c>
      <c r="G23" s="187"/>
      <c r="H23" s="200" t="s">
        <v>36</v>
      </c>
      <c r="I23" s="201"/>
      <c r="J23" s="202">
        <f>SUM(J16:J18)</f>
        <v>0</v>
      </c>
      <c r="K23" s="201"/>
    </row>
    <row r="24" spans="2:11" ht="14.25" thickBot="1" thickTop="1">
      <c r="B24" s="198">
        <f t="shared" si="3"/>
        <v>7</v>
      </c>
      <c r="C24" s="234" t="s">
        <v>35</v>
      </c>
      <c r="D24" s="190"/>
      <c r="E24" s="194">
        <f t="shared" si="1"/>
        <v>0</v>
      </c>
      <c r="F24" s="194">
        <f t="shared" si="2"/>
        <v>0</v>
      </c>
      <c r="G24" s="187"/>
      <c r="H24" s="180" t="s">
        <v>37</v>
      </c>
      <c r="I24" s="203" t="s">
        <v>38</v>
      </c>
      <c r="J24" s="180" t="s">
        <v>39</v>
      </c>
      <c r="K24" s="204" t="s">
        <v>40</v>
      </c>
    </row>
    <row r="25" spans="2:11" ht="30.75" customHeight="1" thickBot="1" thickTop="1">
      <c r="B25" s="198">
        <f t="shared" si="3"/>
        <v>8</v>
      </c>
      <c r="C25" s="234" t="s">
        <v>81</v>
      </c>
      <c r="D25" s="190"/>
      <c r="E25" s="194">
        <f t="shared" si="1"/>
        <v>0</v>
      </c>
      <c r="F25" s="194">
        <f t="shared" si="2"/>
        <v>0</v>
      </c>
      <c r="G25" s="187"/>
      <c r="H25" s="180" t="s">
        <v>41</v>
      </c>
      <c r="I25" s="205"/>
      <c r="J25" s="205">
        <v>0</v>
      </c>
      <c r="K25" s="233">
        <f>'[1]6% sheet'!J18</f>
        <v>0</v>
      </c>
    </row>
    <row r="26" spans="2:11" ht="14.25" thickBot="1" thickTop="1">
      <c r="B26" s="198">
        <f t="shared" si="3"/>
        <v>9</v>
      </c>
      <c r="C26" s="234" t="s">
        <v>111</v>
      </c>
      <c r="D26" s="190"/>
      <c r="E26" s="194">
        <f t="shared" si="1"/>
        <v>0</v>
      </c>
      <c r="F26" s="194">
        <f t="shared" si="2"/>
        <v>0</v>
      </c>
      <c r="G26" s="187"/>
      <c r="H26" s="200" t="s">
        <v>47</v>
      </c>
      <c r="I26" s="206"/>
      <c r="J26" s="207">
        <f>IF($K$25&gt;=90,$J$23,$K$25*$J$23/100)</f>
        <v>0</v>
      </c>
      <c r="K26" s="207" t="s">
        <v>91</v>
      </c>
    </row>
    <row r="27" spans="2:11" ht="14.25" thickBot="1" thickTop="1">
      <c r="B27" s="198">
        <f t="shared" si="3"/>
        <v>10</v>
      </c>
      <c r="C27" s="234" t="s">
        <v>147</v>
      </c>
      <c r="D27" s="190"/>
      <c r="E27" s="194">
        <f t="shared" si="1"/>
        <v>0</v>
      </c>
      <c r="F27" s="194">
        <f t="shared" si="2"/>
        <v>0</v>
      </c>
      <c r="G27" s="187"/>
      <c r="H27" s="208" t="s">
        <v>50</v>
      </c>
      <c r="I27" s="168"/>
      <c r="J27" s="164"/>
      <c r="K27" s="169"/>
    </row>
    <row r="28" spans="2:11" ht="14.25" thickBot="1" thickTop="1">
      <c r="B28" s="198">
        <f t="shared" si="3"/>
        <v>11</v>
      </c>
      <c r="C28" s="234" t="s">
        <v>49</v>
      </c>
      <c r="D28" s="190"/>
      <c r="E28" s="194">
        <f t="shared" si="1"/>
        <v>0</v>
      </c>
      <c r="F28" s="194">
        <f t="shared" si="2"/>
        <v>0</v>
      </c>
      <c r="G28" s="187"/>
      <c r="H28" s="209" t="s">
        <v>51</v>
      </c>
      <c r="I28" s="171"/>
      <c r="J28" s="171"/>
      <c r="K28" s="172"/>
    </row>
    <row r="29" spans="2:11" ht="14.25" thickBot="1" thickTop="1">
      <c r="B29" s="198">
        <f t="shared" si="3"/>
        <v>12</v>
      </c>
      <c r="C29" s="234" t="s">
        <v>98</v>
      </c>
      <c r="D29" s="190"/>
      <c r="E29" s="194">
        <f t="shared" si="1"/>
        <v>0</v>
      </c>
      <c r="F29" s="194">
        <f t="shared" si="2"/>
        <v>0</v>
      </c>
      <c r="G29" s="187"/>
      <c r="H29" s="162"/>
      <c r="I29" s="162"/>
      <c r="J29" s="162"/>
      <c r="K29" s="162"/>
    </row>
    <row r="30" spans="2:11" ht="14.25" thickBot="1" thickTop="1">
      <c r="B30" s="198">
        <f t="shared" si="3"/>
        <v>13</v>
      </c>
      <c r="C30" s="234" t="s">
        <v>52</v>
      </c>
      <c r="D30" s="190"/>
      <c r="E30" s="194">
        <f t="shared" si="1"/>
        <v>0</v>
      </c>
      <c r="F30" s="194">
        <f t="shared" si="2"/>
        <v>0</v>
      </c>
      <c r="G30" s="187"/>
      <c r="H30" s="197" t="s">
        <v>54</v>
      </c>
      <c r="I30" s="187"/>
      <c r="J30" s="187"/>
      <c r="K30" s="187"/>
    </row>
    <row r="31" spans="2:11" ht="14.25" thickBot="1" thickTop="1">
      <c r="B31" s="198">
        <f t="shared" si="3"/>
        <v>14</v>
      </c>
      <c r="C31" s="234" t="s">
        <v>78</v>
      </c>
      <c r="D31" s="190"/>
      <c r="E31" s="194">
        <f t="shared" si="1"/>
        <v>0</v>
      </c>
      <c r="F31" s="194">
        <f t="shared" si="2"/>
        <v>0</v>
      </c>
      <c r="G31" s="187"/>
      <c r="H31" s="196" t="s">
        <v>55</v>
      </c>
      <c r="I31" s="193"/>
      <c r="J31" s="194">
        <f>I31*0.056604</f>
        <v>0</v>
      </c>
      <c r="K31" s="194">
        <f>I31-J31</f>
        <v>0</v>
      </c>
    </row>
    <row r="32" spans="2:11" ht="14.25" thickBot="1" thickTop="1">
      <c r="B32" s="198">
        <f t="shared" si="3"/>
        <v>15</v>
      </c>
      <c r="C32" s="235" t="s">
        <v>87</v>
      </c>
      <c r="D32" s="190"/>
      <c r="E32" s="194">
        <f t="shared" si="1"/>
        <v>0</v>
      </c>
      <c r="F32" s="194">
        <f t="shared" si="2"/>
        <v>0</v>
      </c>
      <c r="G32" s="187"/>
      <c r="H32" s="196" t="s">
        <v>57</v>
      </c>
      <c r="I32" s="193"/>
      <c r="J32" s="194">
        <f>I32*0.056604</f>
        <v>0</v>
      </c>
      <c r="K32" s="194">
        <f>I32-J32</f>
        <v>0</v>
      </c>
    </row>
    <row r="33" spans="2:11" ht="13.5" thickTop="1">
      <c r="B33" s="198">
        <f t="shared" si="3"/>
        <v>16</v>
      </c>
      <c r="C33" s="235" t="s">
        <v>56</v>
      </c>
      <c r="E33" s="194">
        <f>D34*0.056604</f>
        <v>0</v>
      </c>
      <c r="F33" s="194">
        <f>D34-E33</f>
        <v>0</v>
      </c>
      <c r="G33" s="187"/>
      <c r="H33" s="196" t="s">
        <v>58</v>
      </c>
      <c r="I33" s="193"/>
      <c r="J33" s="194">
        <f>I33*0.056604</f>
        <v>0</v>
      </c>
      <c r="K33" s="194">
        <f>I33-J33</f>
        <v>0</v>
      </c>
    </row>
    <row r="34" spans="2:11" ht="12.75">
      <c r="B34" s="198">
        <f t="shared" si="3"/>
        <v>17</v>
      </c>
      <c r="C34" s="234" t="s">
        <v>60</v>
      </c>
      <c r="D34" s="230"/>
      <c r="E34" s="210"/>
      <c r="F34" s="194">
        <f>D34-E34</f>
        <v>0</v>
      </c>
      <c r="G34" s="187"/>
      <c r="H34" s="196" t="s">
        <v>59</v>
      </c>
      <c r="I34" s="193"/>
      <c r="J34" s="194">
        <f>I34*0.056604</f>
        <v>0</v>
      </c>
      <c r="K34" s="194">
        <f>I34-J34</f>
        <v>0</v>
      </c>
    </row>
    <row r="35" spans="2:11" ht="13.5" thickBot="1">
      <c r="B35" s="198">
        <f t="shared" si="3"/>
        <v>18</v>
      </c>
      <c r="C35" s="234" t="s">
        <v>99</v>
      </c>
      <c r="D35" s="230"/>
      <c r="E35" s="210"/>
      <c r="F35" s="194">
        <f t="shared" si="2"/>
        <v>0</v>
      </c>
      <c r="G35" s="187"/>
      <c r="H35" s="200" t="s">
        <v>61</v>
      </c>
      <c r="I35" s="187"/>
      <c r="J35" s="202">
        <f>SUM(J31:J34)</f>
        <v>0</v>
      </c>
      <c r="K35" s="187"/>
    </row>
    <row r="36" spans="2:11" ht="13.5" thickTop="1">
      <c r="B36" s="198">
        <f t="shared" si="3"/>
        <v>19</v>
      </c>
      <c r="C36" s="234" t="s">
        <v>100</v>
      </c>
      <c r="D36" s="230"/>
      <c r="E36" s="210"/>
      <c r="F36" s="194">
        <f t="shared" si="2"/>
        <v>0</v>
      </c>
      <c r="G36" s="187"/>
      <c r="H36" s="187"/>
      <c r="I36" s="187"/>
      <c r="J36" s="187"/>
      <c r="K36" s="187"/>
    </row>
    <row r="37" spans="2:11" ht="12.75">
      <c r="B37" s="198">
        <f t="shared" si="3"/>
        <v>20</v>
      </c>
      <c r="C37" s="234" t="s">
        <v>62</v>
      </c>
      <c r="D37" s="230"/>
      <c r="E37" s="210"/>
      <c r="F37" s="194">
        <f t="shared" si="2"/>
        <v>0</v>
      </c>
      <c r="G37" s="187"/>
      <c r="H37" s="184" t="s">
        <v>63</v>
      </c>
      <c r="I37" s="162"/>
      <c r="J37" s="162"/>
      <c r="K37" s="187"/>
    </row>
    <row r="38" spans="2:11" ht="12.75">
      <c r="B38" s="198">
        <f t="shared" si="3"/>
        <v>21</v>
      </c>
      <c r="C38" s="234" t="s">
        <v>88</v>
      </c>
      <c r="D38" s="230"/>
      <c r="E38" s="210"/>
      <c r="F38" s="194">
        <f t="shared" si="2"/>
        <v>0</v>
      </c>
      <c r="G38" s="187"/>
      <c r="H38" s="192" t="s">
        <v>64</v>
      </c>
      <c r="I38" s="193"/>
      <c r="J38" s="194">
        <f>I38*0.056604*J44/100</f>
        <v>0</v>
      </c>
      <c r="K38" s="194">
        <f>I38-J38</f>
        <v>0</v>
      </c>
    </row>
    <row r="39" spans="2:11" ht="13.5" thickBot="1">
      <c r="B39" s="198">
        <f t="shared" si="3"/>
        <v>22</v>
      </c>
      <c r="C39" s="211" t="s">
        <v>65</v>
      </c>
      <c r="D39" s="212"/>
      <c r="E39" s="212"/>
      <c r="F39" s="212">
        <f t="shared" si="2"/>
        <v>0</v>
      </c>
      <c r="G39" s="187"/>
      <c r="H39" s="196" t="s">
        <v>92</v>
      </c>
      <c r="I39" s="193"/>
      <c r="J39" s="194">
        <f>I39*0.056604*J44/100</f>
        <v>0</v>
      </c>
      <c r="K39" s="194">
        <f>I39-J39</f>
        <v>0</v>
      </c>
    </row>
    <row r="40" spans="2:11" ht="13.5" thickTop="1">
      <c r="B40" s="198">
        <f t="shared" si="3"/>
        <v>23</v>
      </c>
      <c r="C40" s="213" t="s">
        <v>66</v>
      </c>
      <c r="D40" s="214"/>
      <c r="E40" s="194">
        <f>J26</f>
        <v>0</v>
      </c>
      <c r="F40" s="215"/>
      <c r="G40" s="187"/>
      <c r="H40" s="196" t="s">
        <v>28</v>
      </c>
      <c r="I40" s="231"/>
      <c r="J40" s="199"/>
      <c r="K40" s="194">
        <f>I40-J40</f>
        <v>0</v>
      </c>
    </row>
    <row r="41" spans="2:11" ht="12.75">
      <c r="B41" s="198">
        <f t="shared" si="3"/>
        <v>24</v>
      </c>
      <c r="C41" s="213" t="s">
        <v>67</v>
      </c>
      <c r="D41" s="214"/>
      <c r="E41" s="194">
        <f>J35</f>
        <v>0</v>
      </c>
      <c r="F41" s="215"/>
      <c r="G41" s="187"/>
      <c r="H41" s="196" t="s">
        <v>68</v>
      </c>
      <c r="I41" s="231"/>
      <c r="J41" s="199"/>
      <c r="K41" s="194">
        <f>I41-J41</f>
        <v>0</v>
      </c>
    </row>
    <row r="42" spans="2:11" ht="12.75">
      <c r="B42" s="198">
        <f t="shared" si="3"/>
        <v>25</v>
      </c>
      <c r="C42" s="213" t="s">
        <v>69</v>
      </c>
      <c r="D42" s="214"/>
      <c r="E42" s="194">
        <f>J45</f>
        <v>0</v>
      </c>
      <c r="F42" s="215"/>
      <c r="G42" s="187"/>
      <c r="H42" s="196" t="s">
        <v>70</v>
      </c>
      <c r="I42" s="231"/>
      <c r="J42" s="199"/>
      <c r="K42" s="194">
        <f>I42-J42</f>
        <v>0</v>
      </c>
    </row>
    <row r="43" spans="2:11" ht="13.5" thickBot="1">
      <c r="B43" s="198">
        <f t="shared" si="3"/>
        <v>26</v>
      </c>
      <c r="C43" s="211" t="s">
        <v>71</v>
      </c>
      <c r="D43" s="214"/>
      <c r="E43" s="216">
        <f>SUM(E19:E42)</f>
        <v>0</v>
      </c>
      <c r="F43" s="215"/>
      <c r="G43" s="162"/>
      <c r="H43" s="200" t="s">
        <v>72</v>
      </c>
      <c r="I43" s="201"/>
      <c r="J43" s="217">
        <f>SUM(J38:J42)</f>
        <v>0</v>
      </c>
      <c r="K43" s="218"/>
    </row>
    <row r="44" spans="2:11" ht="13.5" thickTop="1">
      <c r="B44" s="198">
        <f t="shared" si="3"/>
        <v>27</v>
      </c>
      <c r="C44" s="219" t="s">
        <v>73</v>
      </c>
      <c r="D44" s="214"/>
      <c r="E44" s="214"/>
      <c r="F44" s="215"/>
      <c r="G44" s="162"/>
      <c r="H44" s="180" t="s">
        <v>37</v>
      </c>
      <c r="I44" s="207"/>
      <c r="J44" s="220">
        <v>0</v>
      </c>
      <c r="K44" s="221" t="s">
        <v>74</v>
      </c>
    </row>
    <row r="45" spans="2:11" ht="15.75" customHeight="1" thickBot="1">
      <c r="B45" s="222"/>
      <c r="C45" s="181" t="s">
        <v>75</v>
      </c>
      <c r="D45" s="214"/>
      <c r="E45" s="191">
        <f>E16-E43</f>
        <v>0</v>
      </c>
      <c r="F45" s="223"/>
      <c r="G45" s="187"/>
      <c r="H45" s="200" t="s">
        <v>76</v>
      </c>
      <c r="I45" s="206"/>
      <c r="J45" s="190">
        <f>J38+J39</f>
        <v>0</v>
      </c>
      <c r="K45" s="232">
        <f>'[1]6% sheet'!J38</f>
        <v>0</v>
      </c>
    </row>
    <row r="46" spans="2:11" ht="8.25" customHeight="1" thickBot="1" thickTop="1">
      <c r="B46" s="162"/>
      <c r="C46" s="162"/>
      <c r="D46" s="162"/>
      <c r="E46" s="162"/>
      <c r="F46" s="162"/>
      <c r="G46" s="162"/>
      <c r="H46" s="162"/>
      <c r="I46" s="162"/>
      <c r="J46" s="162"/>
      <c r="K46" s="162"/>
    </row>
    <row r="47" spans="2:11" ht="14.25" thickBot="1" thickTop="1">
      <c r="B47" s="162"/>
      <c r="C47" s="224" t="s">
        <v>77</v>
      </c>
      <c r="D47" s="225"/>
      <c r="E47" s="225"/>
      <c r="F47" s="225"/>
      <c r="G47" s="225"/>
      <c r="H47" s="225"/>
      <c r="I47" s="225"/>
      <c r="J47" s="225"/>
      <c r="K47" s="226"/>
    </row>
    <row r="48" ht="13.5" thickTop="1"/>
    <row r="49" spans="1:2" ht="12.75">
      <c r="A49" s="236" t="s">
        <v>112</v>
      </c>
      <c r="B49" s="237" t="s">
        <v>141</v>
      </c>
    </row>
    <row r="50" ht="12.75">
      <c r="B50" s="238" t="s">
        <v>113</v>
      </c>
    </row>
    <row r="51" ht="12.75">
      <c r="B51" s="238" t="s">
        <v>114</v>
      </c>
    </row>
    <row r="52" ht="12.75">
      <c r="B52" s="238" t="s">
        <v>115</v>
      </c>
    </row>
    <row r="53" ht="12.75">
      <c r="B53" s="238" t="s">
        <v>116</v>
      </c>
    </row>
    <row r="54" ht="12.75">
      <c r="B54" s="238"/>
    </row>
    <row r="55" spans="1:2" ht="12.75">
      <c r="A55" s="236" t="s">
        <v>117</v>
      </c>
      <c r="B55" s="238" t="s">
        <v>118</v>
      </c>
    </row>
    <row r="56" ht="12.75">
      <c r="B56" s="237" t="s">
        <v>119</v>
      </c>
    </row>
    <row r="57" ht="12.75">
      <c r="B57" s="238" t="s">
        <v>142</v>
      </c>
    </row>
    <row r="58" ht="12.75">
      <c r="B58" s="238"/>
    </row>
    <row r="59" spans="1:2" ht="12.75">
      <c r="A59" s="236" t="s">
        <v>120</v>
      </c>
      <c r="B59" s="238" t="s">
        <v>121</v>
      </c>
    </row>
    <row r="60" ht="12.75">
      <c r="B60" s="238"/>
    </row>
    <row r="61" spans="1:2" ht="12.75">
      <c r="A61" s="236" t="s">
        <v>122</v>
      </c>
      <c r="B61" s="238" t="s">
        <v>123</v>
      </c>
    </row>
    <row r="62" ht="12.75">
      <c r="B62" s="238" t="s">
        <v>124</v>
      </c>
    </row>
    <row r="63" ht="12.75">
      <c r="B63" s="237" t="s">
        <v>125</v>
      </c>
    </row>
    <row r="64" ht="12.75">
      <c r="B64" s="238" t="s">
        <v>126</v>
      </c>
    </row>
    <row r="65" ht="12.75">
      <c r="B65" s="238"/>
    </row>
    <row r="66" spans="1:2" ht="14.25">
      <c r="A66" s="236" t="s">
        <v>127</v>
      </c>
      <c r="B66" s="238" t="s">
        <v>128</v>
      </c>
    </row>
    <row r="67" ht="12.75">
      <c r="B67" s="238" t="s">
        <v>129</v>
      </c>
    </row>
    <row r="68" ht="12.75">
      <c r="B68" s="238"/>
    </row>
    <row r="69" spans="1:2" ht="12.75">
      <c r="A69" s="236" t="s">
        <v>130</v>
      </c>
      <c r="B69" s="238" t="s">
        <v>131</v>
      </c>
    </row>
    <row r="70" ht="12.75">
      <c r="A70" s="166"/>
    </row>
    <row r="71" spans="1:2" ht="12.75">
      <c r="A71" s="236" t="s">
        <v>132</v>
      </c>
      <c r="B71" s="238" t="s">
        <v>133</v>
      </c>
    </row>
    <row r="72" ht="12.75">
      <c r="B72" s="238"/>
    </row>
    <row r="73" spans="1:2" ht="12.75">
      <c r="A73" s="236" t="s">
        <v>134</v>
      </c>
      <c r="B73" s="238" t="s">
        <v>135</v>
      </c>
    </row>
    <row r="74" ht="12.75">
      <c r="B74" s="238" t="s">
        <v>136</v>
      </c>
    </row>
    <row r="75" ht="12.75">
      <c r="B75" s="238"/>
    </row>
    <row r="76" ht="12.75">
      <c r="A76" s="239" t="s">
        <v>137</v>
      </c>
    </row>
    <row r="77" ht="12.75">
      <c r="B77" s="238" t="s">
        <v>138</v>
      </c>
    </row>
    <row r="78" ht="12.75">
      <c r="B78" s="238"/>
    </row>
    <row r="79" ht="12.75">
      <c r="B79" s="238" t="s">
        <v>139</v>
      </c>
    </row>
    <row r="80" ht="12.75">
      <c r="B80" s="238"/>
    </row>
    <row r="81" ht="12.75">
      <c r="B81" s="238" t="s">
        <v>140</v>
      </c>
    </row>
    <row r="82" ht="12.75">
      <c r="B82" s="238"/>
    </row>
    <row r="83" ht="12.75">
      <c r="A83" s="166"/>
    </row>
    <row r="84" ht="12.75">
      <c r="A84" s="166"/>
    </row>
    <row r="85" ht="12.75">
      <c r="A85" s="166"/>
    </row>
    <row r="86" ht="12.75">
      <c r="B86" s="238"/>
    </row>
    <row r="87" ht="12.75">
      <c r="B87" s="238"/>
    </row>
    <row r="88" ht="12.75">
      <c r="B88" s="238"/>
    </row>
    <row r="89" ht="12.75">
      <c r="B89" s="238"/>
    </row>
    <row r="90" ht="12.75">
      <c r="B90" s="238"/>
    </row>
    <row r="91" ht="12.75">
      <c r="B91" s="238"/>
    </row>
    <row r="92" ht="12.75">
      <c r="B92" s="238"/>
    </row>
    <row r="93" ht="12.75">
      <c r="B93" s="238"/>
    </row>
    <row r="94" ht="12.75">
      <c r="B94" s="238"/>
    </row>
    <row r="96" ht="12.75">
      <c r="B96" s="238"/>
    </row>
    <row r="97" ht="12.75">
      <c r="A97" s="166"/>
    </row>
  </sheetData>
  <mergeCells count="2">
    <mergeCell ref="B1:K2"/>
    <mergeCell ref="D15:D16"/>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W400"/>
  <sheetViews>
    <sheetView workbookViewId="0" topLeftCell="A1">
      <selection activeCell="C30" sqref="C30"/>
    </sheetView>
  </sheetViews>
  <sheetFormatPr defaultColWidth="9.140625" defaultRowHeight="12.75"/>
  <cols>
    <col min="1" max="1" width="3.7109375" style="5" customWidth="1"/>
    <col min="2" max="2" width="25.8515625" style="5" customWidth="1"/>
    <col min="3" max="5" width="11.28125" style="5" customWidth="1"/>
    <col min="6" max="6" width="1.1484375" style="5" customWidth="1"/>
    <col min="7" max="7" width="24.8515625" style="5" customWidth="1"/>
    <col min="8" max="10" width="11.28125" style="5" customWidth="1"/>
    <col min="11" max="11" width="9.140625" style="5" customWidth="1"/>
    <col min="12" max="12" width="10.7109375" style="5" customWidth="1"/>
    <col min="13" max="13" width="12.421875" style="5" customWidth="1"/>
    <col min="14" max="34" width="10.7109375" style="5" customWidth="1"/>
    <col min="35" max="35" width="11.421875" style="5" customWidth="1"/>
    <col min="36" max="49" width="10.7109375" style="5" customWidth="1"/>
    <col min="50" max="16384" width="9.140625" style="5" customWidth="1"/>
  </cols>
  <sheetData>
    <row r="1" spans="1:12" ht="20.25" customHeight="1">
      <c r="A1" s="1"/>
      <c r="B1" s="2" t="s">
        <v>94</v>
      </c>
      <c r="C1" s="3"/>
      <c r="D1" s="3"/>
      <c r="E1" s="3"/>
      <c r="F1" s="3"/>
      <c r="G1" s="3"/>
      <c r="H1" s="3"/>
      <c r="I1" s="3"/>
      <c r="J1" s="4"/>
      <c r="L1" s="6" t="s">
        <v>86</v>
      </c>
    </row>
    <row r="2" spans="1:12" ht="15.75" customHeight="1">
      <c r="A2" s="1"/>
      <c r="B2" s="7" t="s">
        <v>101</v>
      </c>
      <c r="C2" s="8"/>
      <c r="D2" s="8"/>
      <c r="E2" s="8"/>
      <c r="F2" s="8"/>
      <c r="G2" s="8"/>
      <c r="H2" s="8"/>
      <c r="I2" s="8"/>
      <c r="J2" s="9"/>
      <c r="L2" s="5" t="s">
        <v>0</v>
      </c>
    </row>
    <row r="3" spans="1:12" ht="12" customHeight="1">
      <c r="A3" s="1"/>
      <c r="B3" s="10" t="s">
        <v>89</v>
      </c>
      <c r="C3" s="11"/>
      <c r="D3" s="11"/>
      <c r="E3" s="11"/>
      <c r="F3" s="11"/>
      <c r="G3" s="11"/>
      <c r="H3" s="11"/>
      <c r="I3" s="11"/>
      <c r="J3" s="12"/>
      <c r="L3" s="5" t="s">
        <v>1</v>
      </c>
    </row>
    <row r="4" spans="1:12" ht="11.25" customHeight="1">
      <c r="A4" s="1"/>
      <c r="B4" s="13" t="s">
        <v>2</v>
      </c>
      <c r="C4" s="14" t="s">
        <v>3</v>
      </c>
      <c r="D4" s="14" t="s">
        <v>4</v>
      </c>
      <c r="E4" s="14" t="s">
        <v>5</v>
      </c>
      <c r="F4" s="15"/>
      <c r="G4" s="15"/>
      <c r="H4" s="14" t="s">
        <v>6</v>
      </c>
      <c r="I4" s="14" t="s">
        <v>7</v>
      </c>
      <c r="J4" s="14" t="s">
        <v>8</v>
      </c>
      <c r="L4" s="5" t="s">
        <v>143</v>
      </c>
    </row>
    <row r="5" spans="1:12" ht="11.25" customHeight="1">
      <c r="A5" s="1"/>
      <c r="B5" s="16" t="s">
        <v>148</v>
      </c>
      <c r="C5" s="17" t="s">
        <v>9</v>
      </c>
      <c r="D5" s="17" t="s">
        <v>10</v>
      </c>
      <c r="E5" s="17" t="s">
        <v>11</v>
      </c>
      <c r="F5" s="15"/>
      <c r="G5" s="18" t="s">
        <v>150</v>
      </c>
      <c r="H5" s="17" t="s">
        <v>9</v>
      </c>
      <c r="I5" s="17" t="s">
        <v>10</v>
      </c>
      <c r="J5" s="17" t="s">
        <v>11</v>
      </c>
      <c r="L5" s="5" t="s">
        <v>144</v>
      </c>
    </row>
    <row r="6" spans="1:13" ht="11.25" customHeight="1">
      <c r="A6" s="1"/>
      <c r="B6" s="19"/>
      <c r="C6" s="20" t="s">
        <v>12</v>
      </c>
      <c r="D6" s="20" t="s">
        <v>13</v>
      </c>
      <c r="E6" s="20" t="s">
        <v>110</v>
      </c>
      <c r="F6" s="15"/>
      <c r="G6" s="15"/>
      <c r="H6" s="20" t="s">
        <v>12</v>
      </c>
      <c r="I6" s="20" t="s">
        <v>13</v>
      </c>
      <c r="J6" s="20" t="s">
        <v>110</v>
      </c>
      <c r="M6" s="5" t="s">
        <v>15</v>
      </c>
    </row>
    <row r="7" spans="1:12" ht="11.25" customHeight="1">
      <c r="A7" s="1"/>
      <c r="B7" s="16" t="s">
        <v>149</v>
      </c>
      <c r="C7" s="21" t="s">
        <v>10</v>
      </c>
      <c r="D7" s="22" t="s">
        <v>16</v>
      </c>
      <c r="E7" s="21" t="s">
        <v>17</v>
      </c>
      <c r="F7" s="15"/>
      <c r="G7" s="15"/>
      <c r="H7" s="21" t="s">
        <v>10</v>
      </c>
      <c r="I7" s="22" t="s">
        <v>16</v>
      </c>
      <c r="J7" s="21" t="s">
        <v>18</v>
      </c>
      <c r="L7" s="5" t="s">
        <v>19</v>
      </c>
    </row>
    <row r="8" spans="1:13" ht="12.75">
      <c r="A8" s="23">
        <v>1</v>
      </c>
      <c r="B8" s="24" t="s">
        <v>20</v>
      </c>
      <c r="C8" s="25"/>
      <c r="D8" s="26"/>
      <c r="E8" s="26"/>
      <c r="F8" s="27"/>
      <c r="G8" s="24" t="s">
        <v>21</v>
      </c>
      <c r="H8" s="1"/>
      <c r="I8" s="1"/>
      <c r="J8" s="1"/>
      <c r="M8" s="5" t="s">
        <v>22</v>
      </c>
    </row>
    <row r="9" spans="1:12" ht="13.5" thickBot="1">
      <c r="A9" s="28"/>
      <c r="B9" s="29" t="s">
        <v>23</v>
      </c>
      <c r="C9" s="30">
        <f>M21</f>
        <v>0</v>
      </c>
      <c r="D9" s="31">
        <f>C9*0.06542</f>
        <v>0</v>
      </c>
      <c r="E9" s="31">
        <f>C9-D9</f>
        <v>0</v>
      </c>
      <c r="F9" s="27"/>
      <c r="G9" s="32" t="s">
        <v>24</v>
      </c>
      <c r="H9" s="33">
        <f>AH21</f>
        <v>0</v>
      </c>
      <c r="I9" s="34">
        <f>H9*0.06542</f>
        <v>0</v>
      </c>
      <c r="J9" s="34">
        <f aca="true" t="shared" si="0" ref="J9:J15">H9-I9</f>
        <v>0</v>
      </c>
      <c r="L9" s="5" t="s">
        <v>25</v>
      </c>
    </row>
    <row r="10" spans="1:12" ht="13.5" thickTop="1">
      <c r="A10" s="15"/>
      <c r="B10" s="27"/>
      <c r="C10" s="35"/>
      <c r="D10" s="35"/>
      <c r="E10" s="35"/>
      <c r="F10" s="27"/>
      <c r="G10" s="36" t="s">
        <v>93</v>
      </c>
      <c r="H10" s="37">
        <f>AI21</f>
        <v>0</v>
      </c>
      <c r="I10" s="34">
        <f>H10*0.06542</f>
        <v>0</v>
      </c>
      <c r="J10" s="34">
        <f t="shared" si="0"/>
        <v>0</v>
      </c>
      <c r="L10" s="5" t="s">
        <v>82</v>
      </c>
    </row>
    <row r="11" spans="1:13" ht="12.75">
      <c r="A11" s="23"/>
      <c r="B11" s="38" t="s">
        <v>26</v>
      </c>
      <c r="C11" s="35"/>
      <c r="D11" s="35"/>
      <c r="E11" s="35"/>
      <c r="F11" s="27"/>
      <c r="G11" s="36" t="s">
        <v>27</v>
      </c>
      <c r="H11" s="37">
        <f>AJ21</f>
        <v>0</v>
      </c>
      <c r="I11" s="34">
        <f>H11*0.06542</f>
        <v>0</v>
      </c>
      <c r="J11" s="34">
        <f t="shared" si="0"/>
        <v>0</v>
      </c>
      <c r="M11" s="5" t="s">
        <v>145</v>
      </c>
    </row>
    <row r="12" spans="1:13" ht="12.75">
      <c r="A12" s="39">
        <f>A8+1</f>
        <v>2</v>
      </c>
      <c r="B12" s="40" t="s">
        <v>102</v>
      </c>
      <c r="C12" s="41">
        <f>N21</f>
        <v>0</v>
      </c>
      <c r="D12" s="34">
        <f aca="true" t="shared" si="1" ref="D12:D26">C12*0.06542</f>
        <v>0</v>
      </c>
      <c r="E12" s="34">
        <f aca="true" t="shared" si="2" ref="E12:E32">C12-D12</f>
        <v>0</v>
      </c>
      <c r="F12" s="27"/>
      <c r="G12" s="36" t="s">
        <v>28</v>
      </c>
      <c r="H12" s="81">
        <f>AK21</f>
        <v>0</v>
      </c>
      <c r="I12" s="42"/>
      <c r="J12" s="34">
        <f t="shared" si="0"/>
        <v>0</v>
      </c>
      <c r="M12" s="5" t="s">
        <v>83</v>
      </c>
    </row>
    <row r="13" spans="1:13" ht="12.75">
      <c r="A13" s="39">
        <f aca="true" t="shared" si="3" ref="A13:A37">A12+1</f>
        <v>3</v>
      </c>
      <c r="B13" s="40" t="s">
        <v>29</v>
      </c>
      <c r="C13" s="41">
        <f>O21</f>
        <v>0</v>
      </c>
      <c r="D13" s="34">
        <f t="shared" si="1"/>
        <v>0</v>
      </c>
      <c r="E13" s="34">
        <f t="shared" si="2"/>
        <v>0</v>
      </c>
      <c r="F13" s="27"/>
      <c r="G13" s="36" t="s">
        <v>30</v>
      </c>
      <c r="H13" s="81">
        <f>AL21</f>
        <v>0</v>
      </c>
      <c r="I13" s="42"/>
      <c r="J13" s="34">
        <f t="shared" si="0"/>
        <v>0</v>
      </c>
      <c r="M13" s="5" t="s">
        <v>146</v>
      </c>
    </row>
    <row r="14" spans="1:13" ht="12.75">
      <c r="A14" s="39">
        <f t="shared" si="3"/>
        <v>4</v>
      </c>
      <c r="B14" s="40" t="s">
        <v>31</v>
      </c>
      <c r="C14" s="41">
        <f>P21</f>
        <v>0</v>
      </c>
      <c r="D14" s="34">
        <f t="shared" si="1"/>
        <v>0</v>
      </c>
      <c r="E14" s="34">
        <f t="shared" si="2"/>
        <v>0</v>
      </c>
      <c r="F14" s="27"/>
      <c r="G14" s="36" t="s">
        <v>32</v>
      </c>
      <c r="H14" s="81">
        <f>AM21</f>
        <v>0</v>
      </c>
      <c r="I14" s="42"/>
      <c r="J14" s="34">
        <f t="shared" si="0"/>
        <v>0</v>
      </c>
      <c r="M14" s="5" t="s">
        <v>84</v>
      </c>
    </row>
    <row r="15" spans="1:13" ht="12.75">
      <c r="A15" s="39">
        <f t="shared" si="3"/>
        <v>5</v>
      </c>
      <c r="B15" s="40" t="s">
        <v>104</v>
      </c>
      <c r="C15" s="41">
        <f>Q21</f>
        <v>0</v>
      </c>
      <c r="D15" s="34">
        <f t="shared" si="1"/>
        <v>0</v>
      </c>
      <c r="E15" s="34">
        <f t="shared" si="2"/>
        <v>0</v>
      </c>
      <c r="F15" s="27"/>
      <c r="G15" s="36" t="s">
        <v>34</v>
      </c>
      <c r="H15" s="81">
        <f>AN21</f>
        <v>0</v>
      </c>
      <c r="I15" s="42"/>
      <c r="J15" s="34">
        <f t="shared" si="0"/>
        <v>0</v>
      </c>
      <c r="M15" s="5" t="s">
        <v>85</v>
      </c>
    </row>
    <row r="16" spans="1:10" ht="13.5" thickBot="1">
      <c r="A16" s="39">
        <f t="shared" si="3"/>
        <v>6</v>
      </c>
      <c r="B16" s="40" t="s">
        <v>33</v>
      </c>
      <c r="C16" s="41">
        <f>R21</f>
        <v>0</v>
      </c>
      <c r="D16" s="34">
        <f t="shared" si="1"/>
        <v>0</v>
      </c>
      <c r="E16" s="34">
        <f t="shared" si="2"/>
        <v>0</v>
      </c>
      <c r="F16" s="27"/>
      <c r="G16" s="43" t="s">
        <v>36</v>
      </c>
      <c r="H16" s="44"/>
      <c r="I16" s="45">
        <f>SUM(I9:I11)</f>
        <v>0</v>
      </c>
      <c r="J16" s="44"/>
    </row>
    <row r="17" spans="1:49" ht="13.5" thickTop="1">
      <c r="A17" s="39">
        <f t="shared" si="3"/>
        <v>7</v>
      </c>
      <c r="B17" s="40" t="s">
        <v>35</v>
      </c>
      <c r="C17" s="41">
        <f>S21</f>
        <v>0</v>
      </c>
      <c r="D17" s="34">
        <f t="shared" si="1"/>
        <v>0</v>
      </c>
      <c r="E17" s="34">
        <f t="shared" si="2"/>
        <v>0</v>
      </c>
      <c r="F17" s="27"/>
      <c r="G17" s="20" t="s">
        <v>37</v>
      </c>
      <c r="H17" s="46" t="s">
        <v>38</v>
      </c>
      <c r="I17" s="20" t="s">
        <v>39</v>
      </c>
      <c r="J17" s="47" t="s">
        <v>40</v>
      </c>
      <c r="L17" s="48" t="s">
        <v>90</v>
      </c>
      <c r="M17" s="49">
        <v>1</v>
      </c>
      <c r="N17" s="49">
        <v>2</v>
      </c>
      <c r="O17" s="49">
        <v>3</v>
      </c>
      <c r="P17" s="49">
        <v>4</v>
      </c>
      <c r="Q17" s="49">
        <v>5</v>
      </c>
      <c r="R17" s="49">
        <v>6</v>
      </c>
      <c r="S17" s="49">
        <v>7</v>
      </c>
      <c r="T17" s="49">
        <v>8</v>
      </c>
      <c r="U17" s="49">
        <v>9</v>
      </c>
      <c r="V17" s="49">
        <v>10</v>
      </c>
      <c r="W17" s="49">
        <v>11</v>
      </c>
      <c r="X17" s="49">
        <v>12</v>
      </c>
      <c r="Y17" s="49">
        <v>13</v>
      </c>
      <c r="Z17" s="49">
        <v>14</v>
      </c>
      <c r="AA17" s="49">
        <v>15</v>
      </c>
      <c r="AB17" s="49">
        <v>16</v>
      </c>
      <c r="AC17" s="49">
        <v>17</v>
      </c>
      <c r="AD17" s="49">
        <v>18</v>
      </c>
      <c r="AE17" s="49">
        <v>19</v>
      </c>
      <c r="AF17" s="49">
        <v>20</v>
      </c>
      <c r="AG17" s="49">
        <v>21</v>
      </c>
      <c r="AH17" s="49">
        <v>22</v>
      </c>
      <c r="AI17" s="49">
        <v>23</v>
      </c>
      <c r="AJ17" s="49">
        <v>24</v>
      </c>
      <c r="AK17" s="49">
        <v>25</v>
      </c>
      <c r="AL17" s="49">
        <v>26</v>
      </c>
      <c r="AM17" s="49">
        <v>27</v>
      </c>
      <c r="AN17" s="49">
        <v>28</v>
      </c>
      <c r="AO17" s="49">
        <v>29</v>
      </c>
      <c r="AP17" s="49">
        <v>30</v>
      </c>
      <c r="AQ17" s="49">
        <v>31</v>
      </c>
      <c r="AR17" s="49">
        <v>32</v>
      </c>
      <c r="AS17" s="49">
        <v>33</v>
      </c>
      <c r="AT17" s="49">
        <v>34</v>
      </c>
      <c r="AU17" s="49">
        <v>35</v>
      </c>
      <c r="AV17" s="49">
        <v>36</v>
      </c>
      <c r="AW17" s="49">
        <v>37</v>
      </c>
    </row>
    <row r="18" spans="1:49" ht="13.5" thickBot="1">
      <c r="A18" s="39">
        <f t="shared" si="3"/>
        <v>8</v>
      </c>
      <c r="B18" s="40" t="s">
        <v>81</v>
      </c>
      <c r="C18" s="41">
        <f>T21</f>
        <v>0</v>
      </c>
      <c r="D18" s="34">
        <f>C18*0.06542/2</f>
        <v>0</v>
      </c>
      <c r="E18" s="34">
        <f t="shared" si="2"/>
        <v>0</v>
      </c>
      <c r="F18" s="27"/>
      <c r="G18" s="20" t="s">
        <v>41</v>
      </c>
      <c r="H18" s="50">
        <v>1</v>
      </c>
      <c r="I18" s="50">
        <v>0</v>
      </c>
      <c r="J18" s="51">
        <v>100</v>
      </c>
      <c r="L18" s="6"/>
      <c r="M18" s="52" t="s">
        <v>42</v>
      </c>
      <c r="N18" s="52" t="s">
        <v>43</v>
      </c>
      <c r="O18" s="52" t="s">
        <v>43</v>
      </c>
      <c r="P18" s="52" t="s">
        <v>43</v>
      </c>
      <c r="Q18" s="52" t="s">
        <v>43</v>
      </c>
      <c r="R18" s="52" t="s">
        <v>43</v>
      </c>
      <c r="S18" s="52" t="s">
        <v>43</v>
      </c>
      <c r="T18" s="52" t="s">
        <v>43</v>
      </c>
      <c r="U18" s="52" t="s">
        <v>43</v>
      </c>
      <c r="V18" s="52" t="s">
        <v>43</v>
      </c>
      <c r="W18" s="52" t="s">
        <v>43</v>
      </c>
      <c r="X18" s="52" t="s">
        <v>43</v>
      </c>
      <c r="Y18" s="52" t="s">
        <v>43</v>
      </c>
      <c r="Z18" s="52" t="s">
        <v>43</v>
      </c>
      <c r="AA18" s="52" t="s">
        <v>43</v>
      </c>
      <c r="AB18" s="52" t="s">
        <v>43</v>
      </c>
      <c r="AC18" s="52" t="s">
        <v>43</v>
      </c>
      <c r="AD18" s="52" t="s">
        <v>43</v>
      </c>
      <c r="AE18" s="52" t="s">
        <v>43</v>
      </c>
      <c r="AF18" s="52" t="s">
        <v>43</v>
      </c>
      <c r="AG18" s="52" t="s">
        <v>43</v>
      </c>
      <c r="AH18" s="52" t="s">
        <v>44</v>
      </c>
      <c r="AI18" s="52" t="s">
        <v>44</v>
      </c>
      <c r="AJ18" s="52" t="s">
        <v>44</v>
      </c>
      <c r="AK18" s="52" t="s">
        <v>44</v>
      </c>
      <c r="AL18" s="52" t="s">
        <v>44</v>
      </c>
      <c r="AM18" s="52" t="s">
        <v>44</v>
      </c>
      <c r="AN18" s="52" t="s">
        <v>44</v>
      </c>
      <c r="AO18" s="52" t="s">
        <v>45</v>
      </c>
      <c r="AP18" s="52" t="s">
        <v>45</v>
      </c>
      <c r="AQ18" s="52" t="s">
        <v>45</v>
      </c>
      <c r="AR18" s="52" t="s">
        <v>45</v>
      </c>
      <c r="AS18" s="52" t="s">
        <v>46</v>
      </c>
      <c r="AT18" s="52" t="s">
        <v>46</v>
      </c>
      <c r="AU18" s="52" t="s">
        <v>46</v>
      </c>
      <c r="AV18" s="52" t="s">
        <v>46</v>
      </c>
      <c r="AW18" s="52" t="s">
        <v>46</v>
      </c>
    </row>
    <row r="19" spans="1:49" ht="13.5" thickTop="1">
      <c r="A19" s="39">
        <f t="shared" si="3"/>
        <v>9</v>
      </c>
      <c r="B19" s="40" t="s">
        <v>111</v>
      </c>
      <c r="C19" s="41">
        <f>U21</f>
        <v>0</v>
      </c>
      <c r="D19" s="34">
        <f t="shared" si="1"/>
        <v>0</v>
      </c>
      <c r="E19" s="34">
        <f t="shared" si="2"/>
        <v>0</v>
      </c>
      <c r="F19" s="27"/>
      <c r="G19" s="43" t="s">
        <v>47</v>
      </c>
      <c r="H19" s="53"/>
      <c r="I19" s="54">
        <f>IF($J$18&gt;=90,$I$16,$J$18*$I$16/100)</f>
        <v>0</v>
      </c>
      <c r="J19" s="54" t="s">
        <v>91</v>
      </c>
      <c r="L19" s="6" t="s">
        <v>48</v>
      </c>
      <c r="M19" s="55" t="str">
        <f>B8</f>
        <v>REVENUES/COMMISSIONS</v>
      </c>
      <c r="N19" s="55" t="str">
        <f>B12</f>
        <v>Inventory, Supplies, Materials</v>
      </c>
      <c r="O19" s="55" t="str">
        <f>B13</f>
        <v>Accounting &amp; Legal Fees</v>
      </c>
      <c r="P19" s="55" t="str">
        <f>B14</f>
        <v>Advertising, Promotion, Gifts</v>
      </c>
      <c r="Q19" s="55" t="str">
        <f>B15</f>
        <v>Commercial Rent</v>
      </c>
      <c r="R19" s="55" t="str">
        <f>B16</f>
        <v>Conventions, Seminars, Training</v>
      </c>
      <c r="S19" s="55" t="str">
        <f>B17</f>
        <v>Delivery, Courier, Taxis</v>
      </c>
      <c r="T19" s="55" t="str">
        <f>B18</f>
        <v>Entertainment &amp; Meals: at 100%</v>
      </c>
      <c r="U19" s="55" t="str">
        <f>B19</f>
        <v>Equip Rental/ Short-term Auto</v>
      </c>
      <c r="V19" s="55" t="str">
        <f>B20</f>
        <v>Membership Dues and Fees</v>
      </c>
      <c r="W19" s="55" t="str">
        <f>B21</f>
        <v>Office Supplies, Postage, etc.</v>
      </c>
      <c r="X19" s="55" t="str">
        <f>B22</f>
        <v>Parking and 407 fees</v>
      </c>
      <c r="Y19" s="55" t="str">
        <f>B23</f>
        <v>Subcontract &amp; Consulting Fees</v>
      </c>
      <c r="Z19" s="55" t="str">
        <f>B24</f>
        <v>Tel., Cell, Internet, Pager, &amp; L.D.</v>
      </c>
      <c r="AA19" s="55" t="str">
        <f>B25</f>
        <v>Travel: 100% of Meals</v>
      </c>
      <c r="AB19" s="55" t="str">
        <f>B26</f>
        <v>Travel: 100% Hotel/Fares/Cleaning</v>
      </c>
      <c r="AC19" s="55" t="str">
        <f>B27</f>
        <v>Interest &amp; Bank Charges</v>
      </c>
      <c r="AD19" s="55" t="str">
        <f>B28</f>
        <v>E&amp;O Ins., Licences</v>
      </c>
      <c r="AE19" s="55" t="str">
        <f>B29</f>
        <v>Health Premiums.</v>
      </c>
      <c r="AF19" s="55" t="str">
        <f>B30</f>
        <v>Referral Fees</v>
      </c>
      <c r="AG19" s="55" t="str">
        <f>B31</f>
        <v>Salaries, Payroll / Casual Labour</v>
      </c>
      <c r="AH19" s="55" t="str">
        <f>G9</f>
        <v>Gas &amp; Oil</v>
      </c>
      <c r="AI19" s="55" t="str">
        <f>G10</f>
        <v>Repairs, Washes, CAA</v>
      </c>
      <c r="AJ19" s="55" t="str">
        <f>G11</f>
        <v>Lease Costs</v>
      </c>
      <c r="AK19" s="55" t="str">
        <f>G12</f>
        <v>Insurance</v>
      </c>
      <c r="AL19" s="55" t="str">
        <f>G13</f>
        <v>Licence</v>
      </c>
      <c r="AM19" s="55" t="str">
        <f>G14</f>
        <v>Interest on Auto Loan</v>
      </c>
      <c r="AN19" s="55" t="str">
        <f>G15</f>
        <v>Parking - Apartment </v>
      </c>
      <c r="AO19" s="55" t="str">
        <f>G24</f>
        <v>Computer Equipment (Class 10)</v>
      </c>
      <c r="AP19" s="55" t="str">
        <f>G25</f>
        <v>Computer Software (Class 12)</v>
      </c>
      <c r="AQ19" s="55" t="str">
        <f>G26</f>
        <v>Equipment &amp; Furniture (Class 8)</v>
      </c>
      <c r="AR19" s="55" t="str">
        <f>G27</f>
        <v>Automobile (Class 10 &amp; 10.1)</v>
      </c>
      <c r="AS19" s="55" t="str">
        <f>G31</f>
        <v>Heat, Water, Hydro</v>
      </c>
      <c r="AT19" s="55" t="str">
        <f>G32</f>
        <v>Repairs / Condo Fees</v>
      </c>
      <c r="AU19" s="55" t="str">
        <f>G33</f>
        <v>Insurance</v>
      </c>
      <c r="AV19" s="55" t="str">
        <f>G34</f>
        <v>Mortgage Interest</v>
      </c>
      <c r="AW19" s="55" t="str">
        <f>G35</f>
        <v>Rent or Property Taxes</v>
      </c>
    </row>
    <row r="20" spans="1:10" ht="12.75">
      <c r="A20" s="39">
        <f t="shared" si="3"/>
        <v>10</v>
      </c>
      <c r="B20" s="40" t="s">
        <v>147</v>
      </c>
      <c r="C20" s="41">
        <f>V21</f>
        <v>0</v>
      </c>
      <c r="D20" s="34">
        <f t="shared" si="1"/>
        <v>0</v>
      </c>
      <c r="E20" s="34">
        <f t="shared" si="2"/>
        <v>0</v>
      </c>
      <c r="F20" s="27"/>
      <c r="G20" s="56" t="s">
        <v>50</v>
      </c>
      <c r="H20" s="8"/>
      <c r="I20" s="3"/>
      <c r="J20" s="9"/>
    </row>
    <row r="21" spans="1:49" ht="12.75">
      <c r="A21" s="39">
        <f t="shared" si="3"/>
        <v>11</v>
      </c>
      <c r="B21" s="40" t="s">
        <v>49</v>
      </c>
      <c r="C21" s="41">
        <f>W21</f>
        <v>0</v>
      </c>
      <c r="D21" s="34">
        <f t="shared" si="1"/>
        <v>0</v>
      </c>
      <c r="E21" s="34">
        <f t="shared" si="2"/>
        <v>0</v>
      </c>
      <c r="F21" s="27"/>
      <c r="G21" s="57" t="s">
        <v>51</v>
      </c>
      <c r="H21" s="11"/>
      <c r="I21" s="11"/>
      <c r="J21" s="12"/>
      <c r="L21" s="6" t="s">
        <v>9</v>
      </c>
      <c r="M21" s="58">
        <f aca="true" t="shared" si="4" ref="M21:V21">SUM(M23:M400)</f>
        <v>0</v>
      </c>
      <c r="N21" s="58">
        <f t="shared" si="4"/>
        <v>0</v>
      </c>
      <c r="O21" s="58">
        <f t="shared" si="4"/>
        <v>0</v>
      </c>
      <c r="P21" s="58">
        <f t="shared" si="4"/>
        <v>0</v>
      </c>
      <c r="Q21" s="58">
        <f t="shared" si="4"/>
        <v>0</v>
      </c>
      <c r="R21" s="58">
        <f t="shared" si="4"/>
        <v>0</v>
      </c>
      <c r="S21" s="58">
        <f t="shared" si="4"/>
        <v>0</v>
      </c>
      <c r="T21" s="58">
        <f t="shared" si="4"/>
        <v>0</v>
      </c>
      <c r="U21" s="58">
        <f t="shared" si="4"/>
        <v>0</v>
      </c>
      <c r="V21" s="58">
        <f t="shared" si="4"/>
        <v>0</v>
      </c>
      <c r="W21" s="58">
        <f aca="true" t="shared" si="5" ref="W21:AF21">SUM(W23:W400)</f>
        <v>0</v>
      </c>
      <c r="X21" s="58">
        <f t="shared" si="5"/>
        <v>0</v>
      </c>
      <c r="Y21" s="58">
        <f t="shared" si="5"/>
        <v>0</v>
      </c>
      <c r="Z21" s="58">
        <f t="shared" si="5"/>
        <v>0</v>
      </c>
      <c r="AA21" s="58">
        <f t="shared" si="5"/>
        <v>0</v>
      </c>
      <c r="AB21" s="58">
        <f t="shared" si="5"/>
        <v>0</v>
      </c>
      <c r="AC21" s="58">
        <f t="shared" si="5"/>
        <v>0</v>
      </c>
      <c r="AD21" s="58">
        <f t="shared" si="5"/>
        <v>0</v>
      </c>
      <c r="AE21" s="58">
        <f t="shared" si="5"/>
        <v>0</v>
      </c>
      <c r="AF21" s="58">
        <f t="shared" si="5"/>
        <v>0</v>
      </c>
      <c r="AG21" s="58">
        <f aca="true" t="shared" si="6" ref="AG21:AP21">SUM(AG23:AG400)</f>
        <v>0</v>
      </c>
      <c r="AH21" s="58">
        <f t="shared" si="6"/>
        <v>0</v>
      </c>
      <c r="AI21" s="58">
        <f t="shared" si="6"/>
        <v>0</v>
      </c>
      <c r="AJ21" s="58">
        <f t="shared" si="6"/>
        <v>0</v>
      </c>
      <c r="AK21" s="58">
        <f t="shared" si="6"/>
        <v>0</v>
      </c>
      <c r="AL21" s="58">
        <f t="shared" si="6"/>
        <v>0</v>
      </c>
      <c r="AM21" s="58">
        <f t="shared" si="6"/>
        <v>0</v>
      </c>
      <c r="AN21" s="58">
        <f t="shared" si="6"/>
        <v>0</v>
      </c>
      <c r="AO21" s="58">
        <f t="shared" si="6"/>
        <v>0</v>
      </c>
      <c r="AP21" s="58">
        <f t="shared" si="6"/>
        <v>0</v>
      </c>
      <c r="AQ21" s="58">
        <f aca="true" t="shared" si="7" ref="AQ21:AW21">SUM(AQ23:AQ400)</f>
        <v>0</v>
      </c>
      <c r="AR21" s="58">
        <f t="shared" si="7"/>
        <v>0</v>
      </c>
      <c r="AS21" s="58">
        <f t="shared" si="7"/>
        <v>0</v>
      </c>
      <c r="AT21" s="58">
        <f t="shared" si="7"/>
        <v>0</v>
      </c>
      <c r="AU21" s="58">
        <f t="shared" si="7"/>
        <v>0</v>
      </c>
      <c r="AV21" s="58">
        <f t="shared" si="7"/>
        <v>0</v>
      </c>
      <c r="AW21" s="58">
        <f t="shared" si="7"/>
        <v>0</v>
      </c>
    </row>
    <row r="22" spans="1:49" ht="12.75">
      <c r="A22" s="39">
        <f t="shared" si="3"/>
        <v>12</v>
      </c>
      <c r="B22" s="40" t="s">
        <v>98</v>
      </c>
      <c r="C22" s="41">
        <f>X21</f>
        <v>0</v>
      </c>
      <c r="D22" s="34">
        <f t="shared" si="1"/>
        <v>0</v>
      </c>
      <c r="E22" s="34">
        <f t="shared" si="2"/>
        <v>0</v>
      </c>
      <c r="F22" s="27"/>
      <c r="G22" s="1"/>
      <c r="H22" s="1"/>
      <c r="I22" s="1"/>
      <c r="J22" s="1"/>
      <c r="M22" s="5" t="s">
        <v>53</v>
      </c>
      <c r="N22" s="5" t="s">
        <v>53</v>
      </c>
      <c r="O22" s="5" t="s">
        <v>53</v>
      </c>
      <c r="P22" s="5" t="s">
        <v>53</v>
      </c>
      <c r="Q22" s="5" t="s">
        <v>53</v>
      </c>
      <c r="R22" s="5" t="s">
        <v>53</v>
      </c>
      <c r="S22" s="5" t="s">
        <v>53</v>
      </c>
      <c r="T22" s="5" t="s">
        <v>53</v>
      </c>
      <c r="U22" s="5" t="s">
        <v>53</v>
      </c>
      <c r="V22" s="5" t="s">
        <v>53</v>
      </c>
      <c r="W22" s="5" t="s">
        <v>53</v>
      </c>
      <c r="X22" s="5" t="s">
        <v>53</v>
      </c>
      <c r="Y22" s="5" t="s">
        <v>53</v>
      </c>
      <c r="Z22" s="5" t="s">
        <v>53</v>
      </c>
      <c r="AA22" s="5" t="s">
        <v>53</v>
      </c>
      <c r="AB22" s="5" t="s">
        <v>53</v>
      </c>
      <c r="AC22" s="5" t="s">
        <v>53</v>
      </c>
      <c r="AD22" s="5" t="s">
        <v>53</v>
      </c>
      <c r="AE22" s="5" t="s">
        <v>53</v>
      </c>
      <c r="AF22" s="5" t="s">
        <v>53</v>
      </c>
      <c r="AG22" s="5" t="s">
        <v>53</v>
      </c>
      <c r="AH22" s="5" t="s">
        <v>53</v>
      </c>
      <c r="AI22" s="5" t="s">
        <v>53</v>
      </c>
      <c r="AJ22" s="5" t="s">
        <v>53</v>
      </c>
      <c r="AK22" s="5" t="s">
        <v>53</v>
      </c>
      <c r="AL22" s="5" t="s">
        <v>53</v>
      </c>
      <c r="AM22" s="5" t="s">
        <v>53</v>
      </c>
      <c r="AN22" s="5" t="s">
        <v>53</v>
      </c>
      <c r="AO22" s="5" t="s">
        <v>53</v>
      </c>
      <c r="AP22" s="5" t="s">
        <v>53</v>
      </c>
      <c r="AQ22" s="5" t="s">
        <v>53</v>
      </c>
      <c r="AR22" s="5" t="s">
        <v>53</v>
      </c>
      <c r="AS22" s="5" t="s">
        <v>53</v>
      </c>
      <c r="AT22" s="5" t="s">
        <v>53</v>
      </c>
      <c r="AU22" s="5" t="s">
        <v>53</v>
      </c>
      <c r="AV22" s="5" t="s">
        <v>53</v>
      </c>
      <c r="AW22" s="5" t="s">
        <v>53</v>
      </c>
    </row>
    <row r="23" spans="1:49" ht="12.75">
      <c r="A23" s="39">
        <f t="shared" si="3"/>
        <v>13</v>
      </c>
      <c r="B23" s="40" t="s">
        <v>52</v>
      </c>
      <c r="C23" s="41">
        <f>Y21</f>
        <v>0</v>
      </c>
      <c r="D23" s="34">
        <f t="shared" si="1"/>
        <v>0</v>
      </c>
      <c r="E23" s="34">
        <f t="shared" si="2"/>
        <v>0</v>
      </c>
      <c r="F23" s="27"/>
      <c r="G23" s="38" t="s">
        <v>54</v>
      </c>
      <c r="H23" s="27"/>
      <c r="I23" s="27"/>
      <c r="J23" s="27"/>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row>
    <row r="24" spans="1:49" ht="12.75">
      <c r="A24" s="39">
        <f t="shared" si="3"/>
        <v>14</v>
      </c>
      <c r="B24" s="40" t="s">
        <v>78</v>
      </c>
      <c r="C24" s="41">
        <f>Z21</f>
        <v>0</v>
      </c>
      <c r="D24" s="34">
        <f>C24*0.06542/2</f>
        <v>0</v>
      </c>
      <c r="E24" s="34">
        <f t="shared" si="2"/>
        <v>0</v>
      </c>
      <c r="F24" s="27"/>
      <c r="G24" s="36" t="s">
        <v>55</v>
      </c>
      <c r="H24" s="33">
        <f>AO21</f>
        <v>0</v>
      </c>
      <c r="I24" s="34">
        <f>H24*0.06542</f>
        <v>0</v>
      </c>
      <c r="J24" s="34">
        <f>H24-I24</f>
        <v>0</v>
      </c>
      <c r="M24" s="59"/>
      <c r="N24" s="59"/>
      <c r="O24" s="59"/>
      <c r="P24" s="59"/>
      <c r="Q24" s="61"/>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row>
    <row r="25" spans="1:49" ht="12.75">
      <c r="A25" s="39">
        <f t="shared" si="3"/>
        <v>15</v>
      </c>
      <c r="B25" s="60" t="s">
        <v>87</v>
      </c>
      <c r="C25" s="41">
        <f>AA21</f>
        <v>0</v>
      </c>
      <c r="D25" s="34">
        <f t="shared" si="1"/>
        <v>0</v>
      </c>
      <c r="E25" s="34">
        <f t="shared" si="2"/>
        <v>0</v>
      </c>
      <c r="F25" s="27"/>
      <c r="G25" s="36" t="s">
        <v>57</v>
      </c>
      <c r="H25" s="33">
        <f>AP21</f>
        <v>0</v>
      </c>
      <c r="I25" s="34">
        <f>H25*0.06542</f>
        <v>0</v>
      </c>
      <c r="J25" s="34">
        <f>H25-I25</f>
        <v>0</v>
      </c>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row>
    <row r="26" spans="1:49" ht="12.75">
      <c r="A26" s="39">
        <f t="shared" si="3"/>
        <v>16</v>
      </c>
      <c r="B26" s="60" t="s">
        <v>56</v>
      </c>
      <c r="C26" s="62">
        <f>AB21</f>
        <v>0</v>
      </c>
      <c r="D26" s="34">
        <f t="shared" si="1"/>
        <v>0</v>
      </c>
      <c r="E26" s="34">
        <f t="shared" si="2"/>
        <v>0</v>
      </c>
      <c r="F26" s="27"/>
      <c r="G26" s="36" t="s">
        <v>58</v>
      </c>
      <c r="H26" s="33">
        <f>AQ21</f>
        <v>0</v>
      </c>
      <c r="I26" s="34">
        <f>H26*0.06542</f>
        <v>0</v>
      </c>
      <c r="J26" s="34">
        <f>H26-I26</f>
        <v>0</v>
      </c>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row>
    <row r="27" spans="1:49" ht="12.75">
      <c r="A27" s="39">
        <f t="shared" si="3"/>
        <v>17</v>
      </c>
      <c r="B27" s="40" t="s">
        <v>60</v>
      </c>
      <c r="C27" s="63">
        <f>AC21</f>
        <v>0</v>
      </c>
      <c r="D27" s="63"/>
      <c r="E27" s="34">
        <f t="shared" si="2"/>
        <v>0</v>
      </c>
      <c r="F27" s="27"/>
      <c r="G27" s="36" t="s">
        <v>59</v>
      </c>
      <c r="H27" s="33">
        <f>AR21</f>
        <v>0</v>
      </c>
      <c r="I27" s="34">
        <f>H27*0.06542</f>
        <v>0</v>
      </c>
      <c r="J27" s="34">
        <f>H27-I27</f>
        <v>0</v>
      </c>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row>
    <row r="28" spans="1:49" ht="13.5" thickBot="1">
      <c r="A28" s="39">
        <f t="shared" si="3"/>
        <v>18</v>
      </c>
      <c r="B28" s="40" t="s">
        <v>99</v>
      </c>
      <c r="C28" s="63">
        <f>AD21</f>
        <v>0</v>
      </c>
      <c r="D28" s="63"/>
      <c r="E28" s="34">
        <f t="shared" si="2"/>
        <v>0</v>
      </c>
      <c r="F28" s="27"/>
      <c r="G28" s="43" t="s">
        <v>61</v>
      </c>
      <c r="H28" s="27"/>
      <c r="I28" s="45">
        <f>SUM(I24:I27)</f>
        <v>0</v>
      </c>
      <c r="J28" s="27"/>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row>
    <row r="29" spans="1:49" ht="13.5" thickTop="1">
      <c r="A29" s="39">
        <f t="shared" si="3"/>
        <v>19</v>
      </c>
      <c r="B29" s="40" t="s">
        <v>100</v>
      </c>
      <c r="C29" s="63">
        <f>AE21</f>
        <v>0</v>
      </c>
      <c r="D29" s="63"/>
      <c r="E29" s="34">
        <f t="shared" si="2"/>
        <v>0</v>
      </c>
      <c r="F29" s="27"/>
      <c r="G29" s="27"/>
      <c r="H29" s="27"/>
      <c r="I29" s="27"/>
      <c r="J29" s="27"/>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row>
    <row r="30" spans="1:49" ht="12.75">
      <c r="A30" s="39">
        <f t="shared" si="3"/>
        <v>20</v>
      </c>
      <c r="B30" s="40" t="s">
        <v>62</v>
      </c>
      <c r="C30" s="63">
        <f>AF21</f>
        <v>0</v>
      </c>
      <c r="D30" s="63"/>
      <c r="E30" s="34">
        <f t="shared" si="2"/>
        <v>0</v>
      </c>
      <c r="F30" s="27"/>
      <c r="G30" s="24" t="s">
        <v>63</v>
      </c>
      <c r="H30" s="1"/>
      <c r="I30" s="1"/>
      <c r="J30" s="27"/>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row>
    <row r="31" spans="1:49" ht="12.75">
      <c r="A31" s="39">
        <f t="shared" si="3"/>
        <v>21</v>
      </c>
      <c r="B31" s="40" t="s">
        <v>88</v>
      </c>
      <c r="C31" s="63">
        <f>AG21</f>
        <v>0</v>
      </c>
      <c r="D31" s="63"/>
      <c r="E31" s="34">
        <f t="shared" si="2"/>
        <v>0</v>
      </c>
      <c r="F31" s="27"/>
      <c r="G31" s="32" t="s">
        <v>64</v>
      </c>
      <c r="H31" s="33">
        <f>AS21</f>
        <v>0</v>
      </c>
      <c r="I31" s="34">
        <f>H31*0.06542*J38</f>
        <v>0</v>
      </c>
      <c r="J31" s="34">
        <f>H31-I31</f>
        <v>0</v>
      </c>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row>
    <row r="32" spans="1:49" ht="13.5" thickBot="1">
      <c r="A32" s="39">
        <f t="shared" si="3"/>
        <v>22</v>
      </c>
      <c r="B32" s="64" t="s">
        <v>65</v>
      </c>
      <c r="C32" s="65"/>
      <c r="D32" s="65"/>
      <c r="E32" s="65">
        <f t="shared" si="2"/>
        <v>0</v>
      </c>
      <c r="F32" s="27"/>
      <c r="G32" s="36" t="s">
        <v>92</v>
      </c>
      <c r="H32" s="37">
        <f>AT21</f>
        <v>0</v>
      </c>
      <c r="I32" s="34">
        <f>H32*0.06542*J38</f>
        <v>0</v>
      </c>
      <c r="J32" s="34">
        <f>H32-I32</f>
        <v>0</v>
      </c>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row>
    <row r="33" spans="1:49" ht="13.5" thickTop="1">
      <c r="A33" s="39">
        <f t="shared" si="3"/>
        <v>23</v>
      </c>
      <c r="B33" s="66" t="s">
        <v>66</v>
      </c>
      <c r="C33" s="67"/>
      <c r="D33" s="34">
        <f>I19</f>
        <v>0</v>
      </c>
      <c r="E33" s="68"/>
      <c r="F33" s="27"/>
      <c r="G33" s="36" t="s">
        <v>28</v>
      </c>
      <c r="H33" s="81">
        <f>AU21</f>
        <v>0</v>
      </c>
      <c r="I33" s="42"/>
      <c r="J33" s="34">
        <f>H33-I33</f>
        <v>0</v>
      </c>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row>
    <row r="34" spans="1:49" ht="12.75">
      <c r="A34" s="39">
        <f t="shared" si="3"/>
        <v>24</v>
      </c>
      <c r="B34" s="66" t="s">
        <v>67</v>
      </c>
      <c r="C34" s="67"/>
      <c r="D34" s="34">
        <f>I28</f>
        <v>0</v>
      </c>
      <c r="E34" s="68"/>
      <c r="F34" s="27"/>
      <c r="G34" s="36" t="s">
        <v>68</v>
      </c>
      <c r="H34" s="81">
        <f>AV21</f>
        <v>0</v>
      </c>
      <c r="I34" s="42"/>
      <c r="J34" s="34">
        <f>H34-I34</f>
        <v>0</v>
      </c>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row>
    <row r="35" spans="1:49" ht="12.75">
      <c r="A35" s="39">
        <f t="shared" si="3"/>
        <v>25</v>
      </c>
      <c r="B35" s="66" t="s">
        <v>69</v>
      </c>
      <c r="C35" s="67"/>
      <c r="D35" s="34">
        <f>I38</f>
        <v>0</v>
      </c>
      <c r="E35" s="68"/>
      <c r="F35" s="27"/>
      <c r="G35" s="36" t="s">
        <v>70</v>
      </c>
      <c r="H35" s="81">
        <f>AW21</f>
        <v>0</v>
      </c>
      <c r="I35" s="42"/>
      <c r="J35" s="34">
        <f>H35-I35</f>
        <v>0</v>
      </c>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row>
    <row r="36" spans="1:49" ht="13.5" thickBot="1">
      <c r="A36" s="39">
        <f t="shared" si="3"/>
        <v>26</v>
      </c>
      <c r="B36" s="64" t="s">
        <v>71</v>
      </c>
      <c r="C36" s="67"/>
      <c r="D36" s="69">
        <f>SUM(D12:D35)</f>
        <v>0</v>
      </c>
      <c r="E36" s="68"/>
      <c r="F36" s="1"/>
      <c r="G36" s="43" t="s">
        <v>72</v>
      </c>
      <c r="H36" s="44"/>
      <c r="I36" s="70">
        <f>SUM(I31:I35)</f>
        <v>0</v>
      </c>
      <c r="J36" s="71"/>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row>
    <row r="37" spans="1:49" ht="13.5" thickTop="1">
      <c r="A37" s="39">
        <f t="shared" si="3"/>
        <v>27</v>
      </c>
      <c r="B37" s="72" t="s">
        <v>73</v>
      </c>
      <c r="C37" s="67"/>
      <c r="D37" s="67"/>
      <c r="E37" s="68"/>
      <c r="F37" s="1"/>
      <c r="G37" s="20" t="s">
        <v>37</v>
      </c>
      <c r="H37" s="54"/>
      <c r="I37" s="73">
        <v>0</v>
      </c>
      <c r="J37" s="74" t="s">
        <v>74</v>
      </c>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row>
    <row r="38" spans="1:49" ht="15.75" customHeight="1" thickBot="1">
      <c r="A38" s="75"/>
      <c r="B38" s="21" t="s">
        <v>75</v>
      </c>
      <c r="C38" s="67"/>
      <c r="D38" s="31">
        <f>D9-D36</f>
        <v>0</v>
      </c>
      <c r="E38" s="76"/>
      <c r="F38" s="27"/>
      <c r="G38" s="43" t="s">
        <v>76</v>
      </c>
      <c r="H38" s="53"/>
      <c r="I38" s="30">
        <f>I31+I32</f>
        <v>0</v>
      </c>
      <c r="J38" s="229">
        <v>0</v>
      </c>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row>
    <row r="39" spans="1:49" ht="8.25" customHeight="1" thickBot="1" thickTop="1">
      <c r="A39" s="1"/>
      <c r="B39" s="1"/>
      <c r="C39" s="1"/>
      <c r="D39" s="1"/>
      <c r="E39" s="1"/>
      <c r="F39" s="1"/>
      <c r="G39" s="1"/>
      <c r="H39" s="1"/>
      <c r="I39" s="1"/>
      <c r="J39" s="1"/>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row>
    <row r="40" spans="1:49" ht="14.25" thickBot="1" thickTop="1">
      <c r="A40" s="1"/>
      <c r="B40" s="77" t="s">
        <v>77</v>
      </c>
      <c r="C40" s="78"/>
      <c r="D40" s="78"/>
      <c r="E40" s="78"/>
      <c r="F40" s="78"/>
      <c r="G40" s="78"/>
      <c r="H40" s="78"/>
      <c r="I40" s="78"/>
      <c r="J40" s="7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row>
    <row r="41" spans="13:49" ht="13.5" thickTop="1">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row>
    <row r="42" spans="13:49" ht="12.75">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row>
    <row r="43" spans="13:49" ht="12.75">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row>
    <row r="44" spans="13:49" ht="12.75">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row>
    <row r="45" spans="13:49" ht="12.75">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row>
    <row r="46" spans="13:49" ht="12.75">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row>
    <row r="47" spans="13:49" ht="12.75">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row>
    <row r="48" spans="13:49" ht="12.75">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row>
    <row r="49" spans="13:49" ht="12.75">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row>
    <row r="50" spans="13:49" ht="12.75">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row>
    <row r="51" spans="13:49" ht="12.75">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row>
    <row r="52" spans="13:49" ht="12.75">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row>
    <row r="53" spans="13:49" ht="12.75">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row>
    <row r="54" spans="13:49" ht="12.75">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row>
    <row r="55" spans="13:49" ht="12.75">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row>
    <row r="56" spans="13:49" ht="12.75">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row>
    <row r="57" spans="13:49" ht="12.75">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row>
    <row r="58" spans="13:49" ht="12.75">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row>
    <row r="59" spans="13:49" ht="12.75">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row>
    <row r="60" spans="13:49" ht="12.75">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row>
    <row r="61" spans="13:49" ht="12.75">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row>
    <row r="62" spans="13:49" ht="12.75">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row>
    <row r="63" spans="13:49" ht="12.75">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row>
    <row r="64" spans="13:49" ht="12.75">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row>
    <row r="65" spans="13:49" ht="12.75">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row>
    <row r="66" spans="13:49" ht="12.75">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row>
    <row r="67" spans="13:49" ht="12.75">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row>
    <row r="68" spans="13:49" ht="12.75">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row>
    <row r="69" spans="13:49" ht="12.75">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row>
    <row r="70" spans="13:49" ht="12.75">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row>
    <row r="71" spans="13:49" ht="12.75">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row>
    <row r="72" spans="13:49" ht="12.75">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row>
    <row r="73" spans="13:49" ht="12.75">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row>
    <row r="74" spans="13:49" ht="12.75">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row>
    <row r="75" spans="13:49" ht="12.75">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row>
    <row r="76" spans="13:49" ht="12.75">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row>
    <row r="77" spans="13:49" ht="12.75">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row>
    <row r="78" spans="13:49" ht="12.75">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row>
    <row r="79" spans="13:49" ht="12.75">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row>
    <row r="80" spans="13:49" ht="12.75">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row>
    <row r="81" spans="13:49" ht="12.75">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row>
    <row r="82" spans="13:49" ht="12.75">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row>
    <row r="83" spans="13:49" ht="12.75">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row>
    <row r="84" spans="13:49" ht="12.75">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row>
    <row r="85" spans="13:49" ht="12.75">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row>
    <row r="86" spans="13:49" ht="12.75">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row>
    <row r="87" spans="13:49" ht="12.75">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row>
    <row r="88" spans="13:49" ht="12.75">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row>
    <row r="89" spans="13:49" ht="12.75">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row>
    <row r="90" spans="13:49" ht="12.75">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row>
    <row r="91" spans="13:49" ht="12.75">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row>
    <row r="92" spans="13:49" ht="12.75">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row>
    <row r="93" spans="13:49" ht="12.75">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row>
    <row r="94" spans="13:49" ht="12.75">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row>
    <row r="95" spans="13:49" ht="12.75">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row>
    <row r="96" spans="13:49" ht="12.75">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row>
    <row r="97" spans="13:49" ht="12.75">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row>
    <row r="98" spans="13:49" ht="12.75">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row>
    <row r="99" spans="13:49" ht="12.75">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row>
    <row r="100" spans="13:49" ht="12.75">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row>
    <row r="101" spans="13:49" ht="12.75">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row>
    <row r="102" spans="13:49" ht="12.75">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row>
    <row r="103" spans="13:49" ht="12.75">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row>
    <row r="104" spans="13:49" ht="12.75">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row>
    <row r="105" spans="13:49" ht="12.75">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row>
    <row r="106" spans="13:49" ht="12.75">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row>
    <row r="107" spans="13:49" ht="12.75">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row>
    <row r="108" spans="13:49" ht="12.75">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row>
    <row r="109" spans="13:49" ht="12.75">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row>
    <row r="110" spans="13:49" ht="12.75">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row>
    <row r="111" spans="13:49" ht="12.75">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row>
    <row r="112" spans="13:49" ht="12.75">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row>
    <row r="113" spans="13:49" ht="12.75">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row>
    <row r="114" spans="13:49" ht="12.75">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row>
    <row r="115" spans="13:49" ht="12.75">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row>
    <row r="116" spans="13:49" ht="12.75">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row>
    <row r="117" spans="13:49" ht="12.75">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row>
    <row r="118" spans="13:49" ht="12.75">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row>
    <row r="119" spans="13:49" ht="12.75">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row>
    <row r="120" spans="13:49" ht="12.75">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row>
    <row r="121" spans="13:49" ht="12.75">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row>
    <row r="122" spans="13:49" ht="12.75">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row>
    <row r="123" spans="13:49" ht="12.75">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row>
    <row r="124" spans="13:49" ht="12.75">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row>
    <row r="125" spans="13:49" ht="12.75">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row>
    <row r="126" spans="13:49" ht="12.75">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row>
    <row r="127" spans="13:49" ht="12.75">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row>
    <row r="128" spans="13:49" ht="12.75">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row>
    <row r="129" spans="13:49" ht="12.75">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row>
    <row r="130" spans="13:49" ht="12.75">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row>
    <row r="131" spans="13:49" ht="12.75">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row>
    <row r="132" spans="13:49" ht="12.75">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row>
    <row r="133" spans="13:49" ht="12.75">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row>
    <row r="134" spans="13:49" ht="12.75">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row>
    <row r="135" spans="13:49" ht="12.75">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row>
    <row r="136" spans="13:49" ht="12.75">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row>
    <row r="137" spans="13:49" ht="12.75">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row>
    <row r="138" spans="13:49" ht="12.75">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row>
    <row r="139" spans="13:49" ht="12.75">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row>
    <row r="140" spans="13:49" ht="12.75">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row>
    <row r="141" spans="13:49" ht="12.75">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row>
    <row r="142" spans="13:49" ht="12.75">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row>
    <row r="143" spans="13:49" ht="12.75">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row>
    <row r="144" spans="13:49" ht="12.75">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row>
    <row r="145" spans="13:49" ht="12.75">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row>
    <row r="146" spans="13:49" ht="12.75">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row>
    <row r="147" spans="13:49" ht="12.75">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row>
    <row r="148" spans="13:49" ht="12.75">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row>
    <row r="149" spans="13:49" ht="12.75">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row>
    <row r="150" spans="13:49" ht="12.75">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row>
    <row r="151" spans="13:49" ht="12.75">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row>
    <row r="152" spans="13:49" ht="12.75">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row>
    <row r="153" spans="13:49" ht="12.75">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row>
    <row r="154" spans="13:49" ht="12.75">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row>
    <row r="155" spans="13:49" ht="12.75">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row>
    <row r="156" spans="13:49" ht="12.75">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row>
    <row r="157" spans="13:49" ht="12.75">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row>
    <row r="158" spans="13:49" ht="12.75">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row>
    <row r="159" spans="13:49" ht="12.75">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row>
    <row r="160" spans="13:49" ht="12.75">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row>
    <row r="161" spans="13:49" ht="12.75">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row>
    <row r="162" spans="13:49" ht="12.75">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row>
    <row r="163" spans="13:49" ht="12.75">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row>
    <row r="164" spans="13:49" ht="12.75">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row>
    <row r="165" spans="13:49" ht="12.75">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row>
    <row r="166" spans="13:49" ht="12.75">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row>
    <row r="167" spans="13:49" ht="12.75">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row>
    <row r="168" spans="13:49" ht="12.75">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row>
    <row r="169" spans="13:49" ht="12.75">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row>
    <row r="170" spans="13:49" ht="12.75">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row>
    <row r="171" spans="13:49" ht="12.75">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row>
    <row r="172" spans="13:49" ht="12.75">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row>
    <row r="173" spans="13:49" ht="12.75">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row>
    <row r="174" spans="13:49" ht="12.75">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row>
    <row r="175" spans="13:49" ht="12.75">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row>
    <row r="176" spans="13:49" ht="12.75">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row>
    <row r="177" spans="13:49" ht="12.75">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row>
    <row r="178" spans="13:49" ht="12.75">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row>
    <row r="179" spans="13:49" ht="12.75">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row>
    <row r="180" spans="13:49" ht="12.75">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row>
    <row r="181" spans="13:49" ht="12.75">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row>
    <row r="182" spans="13:49" ht="12.75">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row>
    <row r="183" spans="13:49" ht="12.75">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row>
    <row r="184" spans="13:49" ht="12.75">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row>
    <row r="185" spans="13:49" ht="12.75">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row>
    <row r="186" spans="13:49" ht="12.75">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row>
    <row r="187" spans="13:49" ht="12.75">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row>
    <row r="188" spans="13:49" ht="12.75">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row>
    <row r="189" spans="13:49" ht="12.75">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row>
    <row r="190" spans="13:49" ht="12.75">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row>
    <row r="191" spans="13:49" ht="12.75">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row>
    <row r="192" spans="13:49" ht="12.75">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row>
    <row r="193" spans="13:49" ht="12.75">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row>
    <row r="194" spans="13:49" ht="12.75">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row>
    <row r="195" spans="13:49" ht="12.75">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row>
    <row r="196" spans="13:49" ht="12.75">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row>
    <row r="197" spans="13:49" ht="12.75">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row>
    <row r="198" spans="13:49" ht="12.75">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row>
    <row r="199" spans="13:49" ht="12.75">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row>
    <row r="200" spans="13:49" ht="12.75">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row>
    <row r="201" spans="13:49" ht="12.75">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row>
    <row r="202" spans="13:49" ht="12.75">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row>
    <row r="203" spans="13:49" ht="12.75">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row>
    <row r="204" spans="13:49" ht="12.75">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row>
    <row r="205" spans="13:49" ht="12.75">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row>
    <row r="206" spans="13:49" ht="12.75">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row>
    <row r="207" spans="13:49" ht="12.75">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row>
    <row r="208" spans="13:49" ht="12.75">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row>
    <row r="209" spans="13:49" ht="12.75">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row>
    <row r="210" spans="13:49" ht="12.75">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row>
    <row r="211" spans="13:49" ht="12.75">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row>
    <row r="212" spans="13:49" ht="12.75">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row>
    <row r="213" spans="13:49" ht="12.75">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row>
    <row r="214" spans="13:49" ht="12.75">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row>
    <row r="215" spans="13:49" ht="12.75">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row>
    <row r="216" spans="13:49" ht="12.75">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row>
    <row r="217" spans="13:49" ht="12.75">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row>
    <row r="218" spans="13:49" ht="12.75">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row>
    <row r="219" spans="13:49" ht="12.75">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row>
    <row r="220" spans="13:49" ht="12.75">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row>
    <row r="221" spans="13:49" ht="12.75">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row>
    <row r="222" spans="13:49" ht="12.75">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row>
    <row r="223" spans="13:49" ht="12.75">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row>
    <row r="224" spans="13:49" ht="12.75">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row>
    <row r="225" spans="13:49" ht="12.75">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row>
    <row r="226" spans="13:49" ht="12.75">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row>
    <row r="227" spans="13:49" ht="12.75">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row>
    <row r="228" spans="13:49" ht="12.75">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row>
    <row r="229" spans="13:49" ht="12.75">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row>
    <row r="230" spans="13:49" ht="12.75">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row>
    <row r="231" spans="13:49" ht="12.75">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row>
    <row r="232" spans="13:49" ht="12.75">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row>
    <row r="233" spans="13:49" ht="12.75">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row>
    <row r="234" spans="13:49" ht="12.75">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row>
    <row r="235" spans="13:49" ht="12.75">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row>
    <row r="236" spans="13:49" ht="12.75">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row>
    <row r="237" spans="13:49" ht="12.75">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row>
    <row r="238" spans="13:49" ht="12.75">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row>
    <row r="239" spans="13:49" ht="12.75">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row>
    <row r="240" spans="13:49" ht="12.75">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row>
    <row r="241" spans="13:49" ht="12.75">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row>
    <row r="242" spans="13:49" ht="12.75">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row>
    <row r="243" spans="13:49" ht="12.75">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row>
    <row r="244" spans="13:49" ht="12.75">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row>
    <row r="245" spans="13:49" ht="12.75">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row>
    <row r="246" spans="13:49" ht="12.75">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row>
    <row r="247" spans="13:49" ht="12.75">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row>
    <row r="248" spans="13:49" ht="12.75">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row>
    <row r="249" spans="13:49" ht="12.75">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row>
    <row r="250" spans="13:49" ht="12.75">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row>
    <row r="251" spans="13:49" ht="12.75">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row>
    <row r="252" spans="13:49" ht="12.75">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row>
    <row r="253" spans="13:49" ht="12.75">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row>
    <row r="254" spans="13:49" ht="12.75">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row>
    <row r="255" spans="13:49" ht="12.75">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row>
    <row r="256" spans="13:49" ht="12.75">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row>
    <row r="257" spans="13:49" ht="12.75">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row>
    <row r="258" spans="13:49" ht="12.75">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row>
    <row r="259" spans="13:49" ht="12.75">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row>
    <row r="260" spans="13:49" ht="12.75">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row>
    <row r="261" spans="13:49" ht="12.75">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row>
    <row r="262" spans="13:49" ht="12.75">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row>
    <row r="263" spans="13:49" ht="12.75">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row>
    <row r="264" spans="13:49" ht="12.75">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row>
    <row r="265" spans="13:49" ht="12.75">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row>
    <row r="266" spans="13:49" ht="12.75">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row>
    <row r="267" spans="13:49" ht="12.75">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row>
    <row r="268" spans="13:49" ht="12.75">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row>
    <row r="269" spans="13:49" ht="12.75">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row>
    <row r="270" spans="13:49" ht="12.75">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row>
    <row r="271" spans="13:49" ht="12.75">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row>
    <row r="272" spans="13:49" ht="12.75">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row>
    <row r="273" spans="13:49" ht="12.75">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row>
    <row r="274" spans="13:49" ht="12.75">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row>
    <row r="275" spans="13:49" ht="12.75">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row>
    <row r="276" spans="13:49" ht="12.75">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row>
    <row r="277" spans="13:49" ht="12.75">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row>
    <row r="278" spans="13:49" ht="12.75">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row>
    <row r="279" spans="13:49" ht="12.75">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row>
    <row r="280" spans="13:49" ht="12.75">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row>
    <row r="281" spans="13:49" ht="12.75">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row>
    <row r="282" spans="13:49" ht="12.75">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row>
    <row r="283" spans="13:49" ht="12.75">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row>
    <row r="284" spans="13:49" ht="12.75">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row>
    <row r="285" spans="13:49" ht="12.75">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row>
    <row r="286" spans="13:49" ht="12.75">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row>
    <row r="287" spans="13:49" ht="12.75">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row>
    <row r="288" spans="13:49" ht="12.75">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row>
    <row r="289" spans="13:49" ht="12.75">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row>
    <row r="290" spans="13:49" ht="12.75">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row>
    <row r="291" spans="13:49" ht="12.75">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row>
    <row r="292" spans="13:49" ht="12.75">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row>
    <row r="293" spans="13:49" ht="12.75">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row>
    <row r="294" spans="13:49" ht="12.75">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row>
    <row r="295" spans="13:49" ht="12.75">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row>
    <row r="296" spans="13:49" ht="12.75">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row>
    <row r="297" spans="13:49" ht="12.75">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row>
    <row r="298" spans="13:49" ht="12.75">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row>
    <row r="299" spans="13:49" ht="12.75">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row>
    <row r="300" spans="13:49" ht="12.75">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row>
    <row r="301" spans="13:49" ht="12.75">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row>
    <row r="302" spans="13:49" ht="12.75">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row>
    <row r="303" spans="13:49" ht="12.75">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row>
    <row r="304" spans="13:49" ht="12.75">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row>
    <row r="305" spans="13:49" ht="12.75">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row>
    <row r="306" spans="13:49" ht="12.75">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row>
    <row r="307" spans="13:49" ht="12.75">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row>
    <row r="308" spans="13:49" ht="12.75">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row>
    <row r="309" spans="13:49" ht="12.75">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row>
    <row r="310" spans="13:49" ht="12.75">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row>
    <row r="311" spans="13:49" ht="12.75">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80"/>
      <c r="AM311" s="80"/>
      <c r="AN311" s="80"/>
      <c r="AO311" s="80"/>
      <c r="AP311" s="80"/>
      <c r="AQ311" s="80"/>
      <c r="AR311" s="80"/>
      <c r="AS311" s="80"/>
      <c r="AT311" s="80"/>
      <c r="AU311" s="80"/>
      <c r="AV311" s="80"/>
      <c r="AW311" s="80"/>
    </row>
    <row r="312" spans="13:49" ht="12.75">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row>
    <row r="313" spans="13:49" ht="12.75">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row>
    <row r="314" spans="13:49" ht="12.75">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L314" s="80"/>
      <c r="AM314" s="80"/>
      <c r="AN314" s="80"/>
      <c r="AO314" s="80"/>
      <c r="AP314" s="80"/>
      <c r="AQ314" s="80"/>
      <c r="AR314" s="80"/>
      <c r="AS314" s="80"/>
      <c r="AT314" s="80"/>
      <c r="AU314" s="80"/>
      <c r="AV314" s="80"/>
      <c r="AW314" s="80"/>
    </row>
    <row r="315" spans="13:49" ht="12.75">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row>
    <row r="316" spans="13:49" ht="12.75">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row>
    <row r="317" spans="13:49" ht="12.75">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row>
    <row r="318" spans="13:49" ht="12.75">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row>
    <row r="319" spans="13:49" ht="12.75">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row>
    <row r="320" spans="13:49" ht="12.75">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row>
    <row r="321" spans="13:49" ht="12.75">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L321" s="80"/>
      <c r="AM321" s="80"/>
      <c r="AN321" s="80"/>
      <c r="AO321" s="80"/>
      <c r="AP321" s="80"/>
      <c r="AQ321" s="80"/>
      <c r="AR321" s="80"/>
      <c r="AS321" s="80"/>
      <c r="AT321" s="80"/>
      <c r="AU321" s="80"/>
      <c r="AV321" s="80"/>
      <c r="AW321" s="80"/>
    </row>
    <row r="322" spans="13:49" ht="12.75">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L322" s="80"/>
      <c r="AM322" s="80"/>
      <c r="AN322" s="80"/>
      <c r="AO322" s="80"/>
      <c r="AP322" s="80"/>
      <c r="AQ322" s="80"/>
      <c r="AR322" s="80"/>
      <c r="AS322" s="80"/>
      <c r="AT322" s="80"/>
      <c r="AU322" s="80"/>
      <c r="AV322" s="80"/>
      <c r="AW322" s="80"/>
    </row>
    <row r="323" spans="13:49" ht="12.75">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row>
    <row r="324" spans="13:49" ht="12.75">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row>
    <row r="325" spans="13:49" ht="12.75">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L325" s="80"/>
      <c r="AM325" s="80"/>
      <c r="AN325" s="80"/>
      <c r="AO325" s="80"/>
      <c r="AP325" s="80"/>
      <c r="AQ325" s="80"/>
      <c r="AR325" s="80"/>
      <c r="AS325" s="80"/>
      <c r="AT325" s="80"/>
      <c r="AU325" s="80"/>
      <c r="AV325" s="80"/>
      <c r="AW325" s="80"/>
    </row>
    <row r="326" spans="13:49" ht="12.75">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row>
    <row r="327" spans="13:49" ht="12.75">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L327" s="80"/>
      <c r="AM327" s="80"/>
      <c r="AN327" s="80"/>
      <c r="AO327" s="80"/>
      <c r="AP327" s="80"/>
      <c r="AQ327" s="80"/>
      <c r="AR327" s="80"/>
      <c r="AS327" s="80"/>
      <c r="AT327" s="80"/>
      <c r="AU327" s="80"/>
      <c r="AV327" s="80"/>
      <c r="AW327" s="80"/>
    </row>
    <row r="328" spans="13:49" ht="12.75">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L328" s="80"/>
      <c r="AM328" s="80"/>
      <c r="AN328" s="80"/>
      <c r="AO328" s="80"/>
      <c r="AP328" s="80"/>
      <c r="AQ328" s="80"/>
      <c r="AR328" s="80"/>
      <c r="AS328" s="80"/>
      <c r="AT328" s="80"/>
      <c r="AU328" s="80"/>
      <c r="AV328" s="80"/>
      <c r="AW328" s="80"/>
    </row>
    <row r="329" spans="13:49" ht="12.75">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0"/>
      <c r="AN329" s="80"/>
      <c r="AO329" s="80"/>
      <c r="AP329" s="80"/>
      <c r="AQ329" s="80"/>
      <c r="AR329" s="80"/>
      <c r="AS329" s="80"/>
      <c r="AT329" s="80"/>
      <c r="AU329" s="80"/>
      <c r="AV329" s="80"/>
      <c r="AW329" s="80"/>
    </row>
    <row r="330" spans="13:49" ht="12.75">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row>
    <row r="331" spans="13:49" ht="12.75">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row>
    <row r="332" spans="13:49" ht="12.75">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row>
    <row r="333" spans="13:49" ht="12.75">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row>
    <row r="334" spans="13:49" ht="12.75">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row>
    <row r="335" spans="13:49" ht="12.75">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row>
    <row r="336" spans="13:49" ht="12.75">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row>
    <row r="337" spans="13:49" ht="12.75">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row>
    <row r="338" spans="13:49" ht="12.75">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row>
    <row r="339" spans="13:49" ht="12.75">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row>
    <row r="340" spans="13:49" ht="12.75">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row>
    <row r="341" spans="13:49" ht="12.75">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row>
    <row r="342" spans="13:49" ht="12.75">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row>
    <row r="343" spans="13:49" ht="12.75">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row>
    <row r="344" spans="13:49" ht="12.75">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row>
    <row r="345" spans="13:49" ht="12.75">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row>
    <row r="346" spans="13:49" ht="12.75">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row>
    <row r="347" spans="13:49" ht="12.75">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row>
    <row r="348" spans="13:49" ht="12.75">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row>
    <row r="349" spans="13:49" ht="12.75">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row>
    <row r="350" spans="13:49" ht="12.75">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L350" s="80"/>
      <c r="AM350" s="80"/>
      <c r="AN350" s="80"/>
      <c r="AO350" s="80"/>
      <c r="AP350" s="80"/>
      <c r="AQ350" s="80"/>
      <c r="AR350" s="80"/>
      <c r="AS350" s="80"/>
      <c r="AT350" s="80"/>
      <c r="AU350" s="80"/>
      <c r="AV350" s="80"/>
      <c r="AW350" s="80"/>
    </row>
    <row r="351" spans="13:49" ht="12.75">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row>
    <row r="352" spans="13:49" ht="12.75">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L352" s="80"/>
      <c r="AM352" s="80"/>
      <c r="AN352" s="80"/>
      <c r="AO352" s="80"/>
      <c r="AP352" s="80"/>
      <c r="AQ352" s="80"/>
      <c r="AR352" s="80"/>
      <c r="AS352" s="80"/>
      <c r="AT352" s="80"/>
      <c r="AU352" s="80"/>
      <c r="AV352" s="80"/>
      <c r="AW352" s="80"/>
    </row>
    <row r="353" spans="13:49" ht="12.75">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row>
    <row r="354" spans="13:49" ht="12.75">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row>
    <row r="355" spans="13:49" ht="12.75">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80"/>
      <c r="AM355" s="80"/>
      <c r="AN355" s="80"/>
      <c r="AO355" s="80"/>
      <c r="AP355" s="80"/>
      <c r="AQ355" s="80"/>
      <c r="AR355" s="80"/>
      <c r="AS355" s="80"/>
      <c r="AT355" s="80"/>
      <c r="AU355" s="80"/>
      <c r="AV355" s="80"/>
      <c r="AW355" s="80"/>
    </row>
    <row r="356" spans="13:49" ht="12.75">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c r="AO356" s="80"/>
      <c r="AP356" s="80"/>
      <c r="AQ356" s="80"/>
      <c r="AR356" s="80"/>
      <c r="AS356" s="80"/>
      <c r="AT356" s="80"/>
      <c r="AU356" s="80"/>
      <c r="AV356" s="80"/>
      <c r="AW356" s="80"/>
    </row>
    <row r="357" spans="13:49" ht="12.75">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c r="AO357" s="80"/>
      <c r="AP357" s="80"/>
      <c r="AQ357" s="80"/>
      <c r="AR357" s="80"/>
      <c r="AS357" s="80"/>
      <c r="AT357" s="80"/>
      <c r="AU357" s="80"/>
      <c r="AV357" s="80"/>
      <c r="AW357" s="80"/>
    </row>
    <row r="358" spans="13:49" ht="12.75">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row>
    <row r="359" spans="13:49" ht="12.75">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80"/>
      <c r="AM359" s="80"/>
      <c r="AN359" s="80"/>
      <c r="AO359" s="80"/>
      <c r="AP359" s="80"/>
      <c r="AQ359" s="80"/>
      <c r="AR359" s="80"/>
      <c r="AS359" s="80"/>
      <c r="AT359" s="80"/>
      <c r="AU359" s="80"/>
      <c r="AV359" s="80"/>
      <c r="AW359" s="80"/>
    </row>
    <row r="360" spans="13:49" ht="12.75">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c r="AO360" s="80"/>
      <c r="AP360" s="80"/>
      <c r="AQ360" s="80"/>
      <c r="AR360" s="80"/>
      <c r="AS360" s="80"/>
      <c r="AT360" s="80"/>
      <c r="AU360" s="80"/>
      <c r="AV360" s="80"/>
      <c r="AW360" s="80"/>
    </row>
    <row r="361" spans="13:49" ht="12.75">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row>
    <row r="362" spans="13:49" ht="12.75">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c r="AO362" s="80"/>
      <c r="AP362" s="80"/>
      <c r="AQ362" s="80"/>
      <c r="AR362" s="80"/>
      <c r="AS362" s="80"/>
      <c r="AT362" s="80"/>
      <c r="AU362" s="80"/>
      <c r="AV362" s="80"/>
      <c r="AW362" s="80"/>
    </row>
    <row r="363" spans="13:49" ht="12.75">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c r="AO363" s="80"/>
      <c r="AP363" s="80"/>
      <c r="AQ363" s="80"/>
      <c r="AR363" s="80"/>
      <c r="AS363" s="80"/>
      <c r="AT363" s="80"/>
      <c r="AU363" s="80"/>
      <c r="AV363" s="80"/>
      <c r="AW363" s="80"/>
    </row>
    <row r="364" spans="13:49" ht="12.75">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row>
    <row r="365" spans="13:49" ht="12.75">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row>
    <row r="366" spans="13:49" ht="12.75">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row>
    <row r="367" spans="13:49" ht="12.75">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row>
    <row r="368" spans="13:49" ht="12.75">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row>
    <row r="369" spans="13:49" ht="12.75">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row>
    <row r="370" spans="13:49" ht="12.75">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row>
    <row r="371" spans="13:49" ht="12.75">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row>
    <row r="372" spans="13:49" ht="12.75">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row>
    <row r="373" spans="13:49" ht="12.75">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row>
    <row r="374" spans="13:49" ht="12.75">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row>
    <row r="375" spans="13:49" ht="12.75">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row>
    <row r="376" spans="13:49" ht="12.75">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row>
    <row r="377" spans="13:49" ht="12.75">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row>
    <row r="378" spans="13:49" ht="12.75">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row>
    <row r="379" spans="13:49" ht="12.75">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row>
    <row r="380" spans="13:49" ht="12.75">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row>
    <row r="381" spans="13:49" ht="12.75">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row>
    <row r="382" spans="13:49" ht="12.75">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row>
    <row r="383" spans="13:49" ht="12.75">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c r="AO383" s="80"/>
      <c r="AP383" s="80"/>
      <c r="AQ383" s="80"/>
      <c r="AR383" s="80"/>
      <c r="AS383" s="80"/>
      <c r="AT383" s="80"/>
      <c r="AU383" s="80"/>
      <c r="AV383" s="80"/>
      <c r="AW383" s="80"/>
    </row>
    <row r="384" spans="13:49" ht="12.75">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c r="AQ384" s="80"/>
      <c r="AR384" s="80"/>
      <c r="AS384" s="80"/>
      <c r="AT384" s="80"/>
      <c r="AU384" s="80"/>
      <c r="AV384" s="80"/>
      <c r="AW384" s="80"/>
    </row>
    <row r="385" spans="13:49" ht="12.75">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c r="AO385" s="80"/>
      <c r="AP385" s="80"/>
      <c r="AQ385" s="80"/>
      <c r="AR385" s="80"/>
      <c r="AS385" s="80"/>
      <c r="AT385" s="80"/>
      <c r="AU385" s="80"/>
      <c r="AV385" s="80"/>
      <c r="AW385" s="80"/>
    </row>
    <row r="386" spans="13:49" ht="12.75">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L386" s="80"/>
      <c r="AM386" s="80"/>
      <c r="AN386" s="80"/>
      <c r="AO386" s="80"/>
      <c r="AP386" s="80"/>
      <c r="AQ386" s="80"/>
      <c r="AR386" s="80"/>
      <c r="AS386" s="80"/>
      <c r="AT386" s="80"/>
      <c r="AU386" s="80"/>
      <c r="AV386" s="80"/>
      <c r="AW386" s="80"/>
    </row>
    <row r="387" spans="13:49" ht="12.75">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c r="AO387" s="80"/>
      <c r="AP387" s="80"/>
      <c r="AQ387" s="80"/>
      <c r="AR387" s="80"/>
      <c r="AS387" s="80"/>
      <c r="AT387" s="80"/>
      <c r="AU387" s="80"/>
      <c r="AV387" s="80"/>
      <c r="AW387" s="80"/>
    </row>
    <row r="388" spans="13:49" ht="12.75">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L388" s="80"/>
      <c r="AM388" s="80"/>
      <c r="AN388" s="80"/>
      <c r="AO388" s="80"/>
      <c r="AP388" s="80"/>
      <c r="AQ388" s="80"/>
      <c r="AR388" s="80"/>
      <c r="AS388" s="80"/>
      <c r="AT388" s="80"/>
      <c r="AU388" s="80"/>
      <c r="AV388" s="80"/>
      <c r="AW388" s="80"/>
    </row>
    <row r="389" spans="13:49" ht="12.75">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L389" s="80"/>
      <c r="AM389" s="80"/>
      <c r="AN389" s="80"/>
      <c r="AO389" s="80"/>
      <c r="AP389" s="80"/>
      <c r="AQ389" s="80"/>
      <c r="AR389" s="80"/>
      <c r="AS389" s="80"/>
      <c r="AT389" s="80"/>
      <c r="AU389" s="80"/>
      <c r="AV389" s="80"/>
      <c r="AW389" s="80"/>
    </row>
    <row r="390" spans="13:49" ht="12.75">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c r="AO390" s="80"/>
      <c r="AP390" s="80"/>
      <c r="AQ390" s="80"/>
      <c r="AR390" s="80"/>
      <c r="AS390" s="80"/>
      <c r="AT390" s="80"/>
      <c r="AU390" s="80"/>
      <c r="AV390" s="80"/>
      <c r="AW390" s="80"/>
    </row>
    <row r="391" spans="13:49" ht="12.75">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c r="AO391" s="80"/>
      <c r="AP391" s="80"/>
      <c r="AQ391" s="80"/>
      <c r="AR391" s="80"/>
      <c r="AS391" s="80"/>
      <c r="AT391" s="80"/>
      <c r="AU391" s="80"/>
      <c r="AV391" s="80"/>
      <c r="AW391" s="80"/>
    </row>
    <row r="392" spans="13:49" ht="12.75">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c r="AO392" s="80"/>
      <c r="AP392" s="80"/>
      <c r="AQ392" s="80"/>
      <c r="AR392" s="80"/>
      <c r="AS392" s="80"/>
      <c r="AT392" s="80"/>
      <c r="AU392" s="80"/>
      <c r="AV392" s="80"/>
      <c r="AW392" s="80"/>
    </row>
    <row r="393" spans="13:49" ht="12.75">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c r="AO393" s="80"/>
      <c r="AP393" s="80"/>
      <c r="AQ393" s="80"/>
      <c r="AR393" s="80"/>
      <c r="AS393" s="80"/>
      <c r="AT393" s="80"/>
      <c r="AU393" s="80"/>
      <c r="AV393" s="80"/>
      <c r="AW393" s="80"/>
    </row>
    <row r="394" spans="13:49" ht="12.75">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row>
    <row r="395" spans="13:49" ht="12.75">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c r="AO395" s="80"/>
      <c r="AP395" s="80"/>
      <c r="AQ395" s="80"/>
      <c r="AR395" s="80"/>
      <c r="AS395" s="80"/>
      <c r="AT395" s="80"/>
      <c r="AU395" s="80"/>
      <c r="AV395" s="80"/>
      <c r="AW395" s="80"/>
    </row>
    <row r="396" spans="13:49" ht="12.75">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c r="AO396" s="80"/>
      <c r="AP396" s="80"/>
      <c r="AQ396" s="80"/>
      <c r="AR396" s="80"/>
      <c r="AS396" s="80"/>
      <c r="AT396" s="80"/>
      <c r="AU396" s="80"/>
      <c r="AV396" s="80"/>
      <c r="AW396" s="80"/>
    </row>
    <row r="397" spans="13:49" ht="12.75">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L397" s="80"/>
      <c r="AM397" s="80"/>
      <c r="AN397" s="80"/>
      <c r="AO397" s="80"/>
      <c r="AP397" s="80"/>
      <c r="AQ397" s="80"/>
      <c r="AR397" s="80"/>
      <c r="AS397" s="80"/>
      <c r="AT397" s="80"/>
      <c r="AU397" s="80"/>
      <c r="AV397" s="80"/>
      <c r="AW397" s="80"/>
    </row>
    <row r="398" spans="13:49" ht="12.75">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c r="AO398" s="80"/>
      <c r="AP398" s="80"/>
      <c r="AQ398" s="80"/>
      <c r="AR398" s="80"/>
      <c r="AS398" s="80"/>
      <c r="AT398" s="80"/>
      <c r="AU398" s="80"/>
      <c r="AV398" s="80"/>
      <c r="AW398" s="80"/>
    </row>
    <row r="399" spans="13:49" ht="12.75">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c r="AQ399" s="80"/>
      <c r="AR399" s="80"/>
      <c r="AS399" s="80"/>
      <c r="AT399" s="80"/>
      <c r="AU399" s="80"/>
      <c r="AV399" s="80"/>
      <c r="AW399" s="80"/>
    </row>
    <row r="400" spans="13:49" ht="12.75">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c r="AO400" s="80"/>
      <c r="AP400" s="80"/>
      <c r="AQ400" s="80"/>
      <c r="AR400" s="80"/>
      <c r="AS400" s="80"/>
      <c r="AT400" s="80"/>
      <c r="AU400" s="80"/>
      <c r="AV400" s="80"/>
      <c r="AW400" s="80"/>
    </row>
  </sheetData>
  <sheetProtection selectLockedCells="1"/>
  <printOptions horizontalCentered="1" verticalCentered="1"/>
  <pageMargins left="0.5" right="0.5" top="0.25" bottom="0.25" header="0" footer="0"/>
  <pageSetup horizontalDpi="300" verticalDpi="300" orientation="landscape" scale="105" r:id="rId3"/>
  <legacyDrawing r:id="rId2"/>
</worksheet>
</file>

<file path=xl/worksheets/sheet3.xml><?xml version="1.0" encoding="utf-8"?>
<worksheet xmlns="http://schemas.openxmlformats.org/spreadsheetml/2006/main" xmlns:r="http://schemas.openxmlformats.org/officeDocument/2006/relationships">
  <dimension ref="A1:AW400"/>
  <sheetViews>
    <sheetView workbookViewId="0" topLeftCell="A1">
      <selection activeCell="G8" sqref="G8"/>
    </sheetView>
  </sheetViews>
  <sheetFormatPr defaultColWidth="9.140625" defaultRowHeight="12.75"/>
  <cols>
    <col min="1" max="1" width="3.7109375" style="86" customWidth="1"/>
    <col min="2" max="2" width="25.8515625" style="86" customWidth="1"/>
    <col min="3" max="5" width="11.28125" style="86" customWidth="1"/>
    <col min="6" max="6" width="1.1484375" style="86" customWidth="1"/>
    <col min="7" max="7" width="24.8515625" style="86" customWidth="1"/>
    <col min="8" max="10" width="11.28125" style="86" customWidth="1"/>
    <col min="11" max="11" width="9.140625" style="86" customWidth="1"/>
    <col min="12" max="12" width="10.7109375" style="86" customWidth="1"/>
    <col min="13" max="13" width="12.421875" style="86" customWidth="1"/>
    <col min="14" max="34" width="10.7109375" style="86" customWidth="1"/>
    <col min="35" max="35" width="11.421875" style="86" customWidth="1"/>
    <col min="36" max="49" width="10.7109375" style="86" customWidth="1"/>
    <col min="50" max="16384" width="9.140625" style="86" customWidth="1"/>
  </cols>
  <sheetData>
    <row r="1" spans="1:12" ht="20.25" customHeight="1">
      <c r="A1" s="82">
        <v>0</v>
      </c>
      <c r="B1" s="83" t="s">
        <v>94</v>
      </c>
      <c r="C1" s="84"/>
      <c r="D1" s="84"/>
      <c r="E1" s="84"/>
      <c r="F1" s="84"/>
      <c r="G1" s="84"/>
      <c r="H1" s="84"/>
      <c r="I1" s="84"/>
      <c r="J1" s="85"/>
      <c r="L1" s="87" t="s">
        <v>86</v>
      </c>
    </row>
    <row r="2" spans="1:12" ht="15.75" customHeight="1">
      <c r="A2" s="82"/>
      <c r="B2" s="88" t="s">
        <v>101</v>
      </c>
      <c r="C2" s="89"/>
      <c r="D2" s="89"/>
      <c r="E2" s="89"/>
      <c r="F2" s="89"/>
      <c r="G2" s="89"/>
      <c r="H2" s="89"/>
      <c r="I2" s="89"/>
      <c r="J2" s="90"/>
      <c r="L2" s="86" t="s">
        <v>0</v>
      </c>
    </row>
    <row r="3" spans="1:12" ht="12" customHeight="1">
      <c r="A3" s="82"/>
      <c r="B3" s="91" t="s">
        <v>89</v>
      </c>
      <c r="C3" s="92"/>
      <c r="D3" s="92"/>
      <c r="E3" s="92"/>
      <c r="F3" s="92"/>
      <c r="G3" s="92"/>
      <c r="H3" s="92"/>
      <c r="I3" s="92"/>
      <c r="J3" s="93"/>
      <c r="L3" s="86" t="s">
        <v>1</v>
      </c>
    </row>
    <row r="4" spans="1:12" ht="11.25" customHeight="1">
      <c r="A4" s="82"/>
      <c r="B4" s="94" t="s">
        <v>2</v>
      </c>
      <c r="C4" s="95" t="s">
        <v>3</v>
      </c>
      <c r="D4" s="95" t="s">
        <v>4</v>
      </c>
      <c r="E4" s="95" t="s">
        <v>5</v>
      </c>
      <c r="F4" s="96"/>
      <c r="G4" s="96"/>
      <c r="H4" s="95" t="s">
        <v>6</v>
      </c>
      <c r="I4" s="95" t="s">
        <v>7</v>
      </c>
      <c r="J4" s="95" t="s">
        <v>8</v>
      </c>
      <c r="L4" s="86" t="s">
        <v>143</v>
      </c>
    </row>
    <row r="5" spans="1:12" ht="11.25" customHeight="1">
      <c r="A5" s="82"/>
      <c r="B5" s="97" t="s">
        <v>152</v>
      </c>
      <c r="C5" s="98" t="s">
        <v>9</v>
      </c>
      <c r="D5" s="98" t="s">
        <v>10</v>
      </c>
      <c r="E5" s="98" t="s">
        <v>11</v>
      </c>
      <c r="F5" s="96"/>
      <c r="G5" s="99" t="s">
        <v>150</v>
      </c>
      <c r="H5" s="98" t="s">
        <v>9</v>
      </c>
      <c r="I5" s="98" t="s">
        <v>10</v>
      </c>
      <c r="J5" s="98" t="s">
        <v>11</v>
      </c>
      <c r="L5" s="86" t="s">
        <v>144</v>
      </c>
    </row>
    <row r="6" spans="1:13" ht="11.25" customHeight="1">
      <c r="A6" s="82"/>
      <c r="B6" s="100"/>
      <c r="C6" s="101" t="s">
        <v>12</v>
      </c>
      <c r="D6" s="101" t="s">
        <v>95</v>
      </c>
      <c r="E6" s="101" t="s">
        <v>110</v>
      </c>
      <c r="F6" s="96"/>
      <c r="G6" s="96"/>
      <c r="H6" s="101" t="s">
        <v>12</v>
      </c>
      <c r="I6" s="101" t="s">
        <v>95</v>
      </c>
      <c r="J6" s="101" t="s">
        <v>110</v>
      </c>
      <c r="M6" s="86" t="s">
        <v>15</v>
      </c>
    </row>
    <row r="7" spans="1:12" ht="11.25" customHeight="1">
      <c r="A7" s="82"/>
      <c r="B7" s="97" t="s">
        <v>151</v>
      </c>
      <c r="C7" s="102" t="s">
        <v>10</v>
      </c>
      <c r="D7" s="103" t="s">
        <v>96</v>
      </c>
      <c r="E7" s="102" t="s">
        <v>17</v>
      </c>
      <c r="F7" s="96"/>
      <c r="G7" s="96"/>
      <c r="H7" s="102" t="s">
        <v>10</v>
      </c>
      <c r="I7" s="103" t="s">
        <v>96</v>
      </c>
      <c r="J7" s="102" t="s">
        <v>18</v>
      </c>
      <c r="L7" s="86" t="s">
        <v>19</v>
      </c>
    </row>
    <row r="8" spans="1:13" ht="12.75">
      <c r="A8" s="104">
        <v>1</v>
      </c>
      <c r="B8" s="105" t="s">
        <v>20</v>
      </c>
      <c r="C8" s="106"/>
      <c r="D8" s="107"/>
      <c r="E8" s="107"/>
      <c r="F8" s="108"/>
      <c r="G8" s="105" t="s">
        <v>21</v>
      </c>
      <c r="H8" s="82"/>
      <c r="I8" s="82"/>
      <c r="J8" s="82"/>
      <c r="M8" s="86" t="s">
        <v>22</v>
      </c>
    </row>
    <row r="9" spans="1:12" ht="13.5" thickBot="1">
      <c r="A9" s="109"/>
      <c r="B9" s="110"/>
      <c r="C9" s="111">
        <f>M21</f>
        <v>0</v>
      </c>
      <c r="D9" s="112">
        <f>C9*0.056604</f>
        <v>0</v>
      </c>
      <c r="E9" s="112">
        <f>C9-D9</f>
        <v>0</v>
      </c>
      <c r="F9" s="108"/>
      <c r="G9" s="113" t="s">
        <v>24</v>
      </c>
      <c r="H9" s="114">
        <f>AH21</f>
        <v>0</v>
      </c>
      <c r="I9" s="115">
        <f>H9*0.056604</f>
        <v>0</v>
      </c>
      <c r="J9" s="115">
        <f aca="true" t="shared" si="0" ref="J9:J15">H9-I9</f>
        <v>0</v>
      </c>
      <c r="L9" s="86" t="s">
        <v>25</v>
      </c>
    </row>
    <row r="10" spans="1:12" ht="13.5" thickTop="1">
      <c r="A10" s="96"/>
      <c r="B10" s="108"/>
      <c r="C10" s="116"/>
      <c r="D10" s="116"/>
      <c r="E10" s="116"/>
      <c r="F10" s="108"/>
      <c r="G10" s="117" t="s">
        <v>93</v>
      </c>
      <c r="H10" s="118">
        <f>AI21</f>
        <v>0</v>
      </c>
      <c r="I10" s="115">
        <f>H10*0.056604</f>
        <v>0</v>
      </c>
      <c r="J10" s="115">
        <f t="shared" si="0"/>
        <v>0</v>
      </c>
      <c r="L10" s="86" t="s">
        <v>82</v>
      </c>
    </row>
    <row r="11" spans="1:13" ht="12.75">
      <c r="A11" s="104"/>
      <c r="B11" s="119" t="s">
        <v>26</v>
      </c>
      <c r="C11" s="116"/>
      <c r="D11" s="116"/>
      <c r="E11" s="116"/>
      <c r="F11" s="108"/>
      <c r="G11" s="117" t="s">
        <v>27</v>
      </c>
      <c r="H11" s="118">
        <f>AJ21</f>
        <v>0</v>
      </c>
      <c r="I11" s="115">
        <f>H11*0.056604</f>
        <v>0</v>
      </c>
      <c r="J11" s="115">
        <f t="shared" si="0"/>
        <v>0</v>
      </c>
      <c r="M11" s="86" t="s">
        <v>145</v>
      </c>
    </row>
    <row r="12" spans="1:13" ht="12.75">
      <c r="A12" s="120">
        <f>A8+1</f>
        <v>2</v>
      </c>
      <c r="B12" s="121" t="s">
        <v>102</v>
      </c>
      <c r="C12" s="122">
        <f>N21</f>
        <v>0</v>
      </c>
      <c r="D12" s="115">
        <f aca="true" t="shared" si="1" ref="D12:D26">C12*0.056604</f>
        <v>0</v>
      </c>
      <c r="E12" s="115">
        <f aca="true" t="shared" si="2" ref="E12:E32">C12-D12</f>
        <v>0</v>
      </c>
      <c r="F12" s="108"/>
      <c r="G12" s="117" t="s">
        <v>28</v>
      </c>
      <c r="H12" s="161">
        <f>AK21</f>
        <v>0</v>
      </c>
      <c r="I12" s="123"/>
      <c r="J12" s="115">
        <f t="shared" si="0"/>
        <v>0</v>
      </c>
      <c r="M12" s="86" t="s">
        <v>83</v>
      </c>
    </row>
    <row r="13" spans="1:13" ht="12.75">
      <c r="A13" s="120">
        <f aca="true" t="shared" si="3" ref="A13:A37">A12+1</f>
        <v>3</v>
      </c>
      <c r="B13" s="121" t="s">
        <v>29</v>
      </c>
      <c r="C13" s="122">
        <f>O21</f>
        <v>0</v>
      </c>
      <c r="D13" s="115">
        <f t="shared" si="1"/>
        <v>0</v>
      </c>
      <c r="E13" s="115">
        <f t="shared" si="2"/>
        <v>0</v>
      </c>
      <c r="F13" s="108"/>
      <c r="G13" s="117" t="s">
        <v>30</v>
      </c>
      <c r="H13" s="161">
        <f>AL21</f>
        <v>0</v>
      </c>
      <c r="I13" s="123"/>
      <c r="J13" s="115">
        <f t="shared" si="0"/>
        <v>0</v>
      </c>
      <c r="M13" s="86" t="s">
        <v>146</v>
      </c>
    </row>
    <row r="14" spans="1:13" ht="12.75">
      <c r="A14" s="120">
        <f t="shared" si="3"/>
        <v>4</v>
      </c>
      <c r="B14" s="121" t="s">
        <v>31</v>
      </c>
      <c r="C14" s="122">
        <f>P21</f>
        <v>0</v>
      </c>
      <c r="D14" s="115">
        <f t="shared" si="1"/>
        <v>0</v>
      </c>
      <c r="E14" s="115">
        <f t="shared" si="2"/>
        <v>0</v>
      </c>
      <c r="F14" s="108"/>
      <c r="G14" s="117" t="s">
        <v>32</v>
      </c>
      <c r="H14" s="161">
        <f>AM21</f>
        <v>0</v>
      </c>
      <c r="I14" s="123"/>
      <c r="J14" s="115">
        <f t="shared" si="0"/>
        <v>0</v>
      </c>
      <c r="M14" s="86" t="s">
        <v>84</v>
      </c>
    </row>
    <row r="15" spans="1:13" ht="12.75">
      <c r="A15" s="120">
        <f t="shared" si="3"/>
        <v>5</v>
      </c>
      <c r="B15" s="121" t="s">
        <v>104</v>
      </c>
      <c r="C15" s="122">
        <f>Q21</f>
        <v>0</v>
      </c>
      <c r="D15" s="115">
        <f t="shared" si="1"/>
        <v>0</v>
      </c>
      <c r="E15" s="115">
        <f t="shared" si="2"/>
        <v>0</v>
      </c>
      <c r="F15" s="108"/>
      <c r="G15" s="117" t="s">
        <v>34</v>
      </c>
      <c r="H15" s="161">
        <f>AN21</f>
        <v>0</v>
      </c>
      <c r="I15" s="123"/>
      <c r="J15" s="115">
        <f t="shared" si="0"/>
        <v>0</v>
      </c>
      <c r="M15" s="86" t="s">
        <v>85</v>
      </c>
    </row>
    <row r="16" spans="1:10" ht="13.5" thickBot="1">
      <c r="A16" s="120">
        <f t="shared" si="3"/>
        <v>6</v>
      </c>
      <c r="B16" s="121" t="s">
        <v>33</v>
      </c>
      <c r="C16" s="122">
        <f>R21</f>
        <v>0</v>
      </c>
      <c r="D16" s="115">
        <f t="shared" si="1"/>
        <v>0</v>
      </c>
      <c r="E16" s="115">
        <f t="shared" si="2"/>
        <v>0</v>
      </c>
      <c r="F16" s="108"/>
      <c r="G16" s="124" t="s">
        <v>36</v>
      </c>
      <c r="H16" s="125"/>
      <c r="I16" s="126">
        <f>SUM(I9:I11)</f>
        <v>0</v>
      </c>
      <c r="J16" s="125"/>
    </row>
    <row r="17" spans="1:49" ht="13.5" thickTop="1">
      <c r="A17" s="120">
        <f t="shared" si="3"/>
        <v>7</v>
      </c>
      <c r="B17" s="121" t="s">
        <v>35</v>
      </c>
      <c r="C17" s="122">
        <f>S21</f>
        <v>0</v>
      </c>
      <c r="D17" s="115">
        <f t="shared" si="1"/>
        <v>0</v>
      </c>
      <c r="E17" s="115">
        <f t="shared" si="2"/>
        <v>0</v>
      </c>
      <c r="F17" s="108"/>
      <c r="G17" s="101" t="s">
        <v>37</v>
      </c>
      <c r="H17" s="127" t="s">
        <v>38</v>
      </c>
      <c r="I17" s="101" t="s">
        <v>39</v>
      </c>
      <c r="J17" s="128" t="s">
        <v>40</v>
      </c>
      <c r="L17" s="129" t="s">
        <v>90</v>
      </c>
      <c r="M17" s="130">
        <v>1</v>
      </c>
      <c r="N17" s="130">
        <v>2</v>
      </c>
      <c r="O17" s="130">
        <v>3</v>
      </c>
      <c r="P17" s="130">
        <v>4</v>
      </c>
      <c r="Q17" s="130">
        <v>5</v>
      </c>
      <c r="R17" s="130">
        <v>6</v>
      </c>
      <c r="S17" s="130">
        <v>7</v>
      </c>
      <c r="T17" s="130">
        <v>8</v>
      </c>
      <c r="U17" s="130">
        <v>9</v>
      </c>
      <c r="V17" s="130">
        <v>10</v>
      </c>
      <c r="W17" s="130">
        <v>11</v>
      </c>
      <c r="X17" s="130">
        <v>12</v>
      </c>
      <c r="Y17" s="130">
        <v>13</v>
      </c>
      <c r="Z17" s="130">
        <v>14</v>
      </c>
      <c r="AA17" s="130">
        <v>15</v>
      </c>
      <c r="AB17" s="130">
        <v>16</v>
      </c>
      <c r="AC17" s="130">
        <v>17</v>
      </c>
      <c r="AD17" s="130">
        <v>18</v>
      </c>
      <c r="AE17" s="130">
        <v>19</v>
      </c>
      <c r="AF17" s="130">
        <v>20</v>
      </c>
      <c r="AG17" s="130">
        <v>21</v>
      </c>
      <c r="AH17" s="130">
        <v>22</v>
      </c>
      <c r="AI17" s="130">
        <v>23</v>
      </c>
      <c r="AJ17" s="130">
        <v>24</v>
      </c>
      <c r="AK17" s="130">
        <v>25</v>
      </c>
      <c r="AL17" s="130">
        <v>26</v>
      </c>
      <c r="AM17" s="130">
        <v>27</v>
      </c>
      <c r="AN17" s="130">
        <v>28</v>
      </c>
      <c r="AO17" s="130">
        <v>29</v>
      </c>
      <c r="AP17" s="130">
        <v>30</v>
      </c>
      <c r="AQ17" s="130">
        <v>31</v>
      </c>
      <c r="AR17" s="130">
        <v>32</v>
      </c>
      <c r="AS17" s="130">
        <v>33</v>
      </c>
      <c r="AT17" s="130">
        <v>34</v>
      </c>
      <c r="AU17" s="130">
        <v>35</v>
      </c>
      <c r="AV17" s="130">
        <v>36</v>
      </c>
      <c r="AW17" s="130">
        <v>37</v>
      </c>
    </row>
    <row r="18" spans="1:49" ht="13.5" thickBot="1">
      <c r="A18" s="120">
        <f t="shared" si="3"/>
        <v>8</v>
      </c>
      <c r="B18" s="121" t="s">
        <v>81</v>
      </c>
      <c r="C18" s="122">
        <f>T21</f>
        <v>0</v>
      </c>
      <c r="D18" s="115">
        <f t="shared" si="1"/>
        <v>0</v>
      </c>
      <c r="E18" s="115">
        <f t="shared" si="2"/>
        <v>0</v>
      </c>
      <c r="F18" s="108"/>
      <c r="G18" s="101" t="s">
        <v>41</v>
      </c>
      <c r="H18" s="131"/>
      <c r="I18" s="131">
        <v>0</v>
      </c>
      <c r="J18" s="132">
        <v>0</v>
      </c>
      <c r="L18" s="87"/>
      <c r="M18" s="133" t="s">
        <v>42</v>
      </c>
      <c r="N18" s="133" t="s">
        <v>43</v>
      </c>
      <c r="O18" s="133" t="s">
        <v>43</v>
      </c>
      <c r="P18" s="133" t="s">
        <v>43</v>
      </c>
      <c r="Q18" s="133" t="s">
        <v>43</v>
      </c>
      <c r="R18" s="133" t="s">
        <v>43</v>
      </c>
      <c r="S18" s="133" t="s">
        <v>43</v>
      </c>
      <c r="T18" s="133" t="s">
        <v>43</v>
      </c>
      <c r="U18" s="133" t="s">
        <v>43</v>
      </c>
      <c r="V18" s="133" t="s">
        <v>43</v>
      </c>
      <c r="W18" s="133" t="s">
        <v>43</v>
      </c>
      <c r="X18" s="133" t="s">
        <v>43</v>
      </c>
      <c r="Y18" s="133" t="s">
        <v>43</v>
      </c>
      <c r="Z18" s="133" t="s">
        <v>43</v>
      </c>
      <c r="AA18" s="133" t="s">
        <v>43</v>
      </c>
      <c r="AB18" s="133" t="s">
        <v>43</v>
      </c>
      <c r="AC18" s="133" t="s">
        <v>43</v>
      </c>
      <c r="AD18" s="133" t="s">
        <v>43</v>
      </c>
      <c r="AE18" s="133" t="s">
        <v>43</v>
      </c>
      <c r="AF18" s="133" t="s">
        <v>43</v>
      </c>
      <c r="AG18" s="133" t="s">
        <v>43</v>
      </c>
      <c r="AH18" s="133" t="s">
        <v>44</v>
      </c>
      <c r="AI18" s="133" t="s">
        <v>44</v>
      </c>
      <c r="AJ18" s="133" t="s">
        <v>44</v>
      </c>
      <c r="AK18" s="133" t="s">
        <v>44</v>
      </c>
      <c r="AL18" s="133" t="s">
        <v>44</v>
      </c>
      <c r="AM18" s="133" t="s">
        <v>44</v>
      </c>
      <c r="AN18" s="133" t="s">
        <v>44</v>
      </c>
      <c r="AO18" s="133" t="s">
        <v>45</v>
      </c>
      <c r="AP18" s="133" t="s">
        <v>45</v>
      </c>
      <c r="AQ18" s="133" t="s">
        <v>45</v>
      </c>
      <c r="AR18" s="133" t="s">
        <v>45</v>
      </c>
      <c r="AS18" s="133" t="s">
        <v>46</v>
      </c>
      <c r="AT18" s="133" t="s">
        <v>46</v>
      </c>
      <c r="AU18" s="133" t="s">
        <v>46</v>
      </c>
      <c r="AV18" s="133" t="s">
        <v>46</v>
      </c>
      <c r="AW18" s="133" t="s">
        <v>46</v>
      </c>
    </row>
    <row r="19" spans="1:49" ht="13.5" thickTop="1">
      <c r="A19" s="120">
        <f t="shared" si="3"/>
        <v>9</v>
      </c>
      <c r="B19" s="121" t="s">
        <v>111</v>
      </c>
      <c r="C19" s="122">
        <f>U21</f>
        <v>0</v>
      </c>
      <c r="D19" s="115">
        <f t="shared" si="1"/>
        <v>0</v>
      </c>
      <c r="E19" s="115">
        <f t="shared" si="2"/>
        <v>0</v>
      </c>
      <c r="F19" s="108"/>
      <c r="G19" s="124" t="s">
        <v>47</v>
      </c>
      <c r="H19" s="134"/>
      <c r="I19" s="135">
        <f>IF($J$18&gt;=90,$I$16,$J$18*$I$16/100)</f>
        <v>0</v>
      </c>
      <c r="J19" s="135" t="s">
        <v>91</v>
      </c>
      <c r="L19" s="87" t="s">
        <v>48</v>
      </c>
      <c r="M19" s="136" t="str">
        <f>B8</f>
        <v>REVENUES/COMMISSIONS</v>
      </c>
      <c r="N19" s="136" t="str">
        <f>B12</f>
        <v>Inventory, Supplies, Materials</v>
      </c>
      <c r="O19" s="136" t="str">
        <f>B13</f>
        <v>Accounting &amp; Legal Fees</v>
      </c>
      <c r="P19" s="136" t="str">
        <f>B14</f>
        <v>Advertising, Promotion, Gifts</v>
      </c>
      <c r="Q19" s="136" t="str">
        <f>B15</f>
        <v>Commercial Rent</v>
      </c>
      <c r="R19" s="136" t="str">
        <f>B16</f>
        <v>Conventions, Seminars, Training</v>
      </c>
      <c r="S19" s="136" t="str">
        <f>B17</f>
        <v>Delivery, Courier, Taxis</v>
      </c>
      <c r="T19" s="136" t="str">
        <f>B18</f>
        <v>Entertainment &amp; Meals: at 100%</v>
      </c>
      <c r="U19" s="136" t="str">
        <f>B19</f>
        <v>Equip Rental/ Short-term Auto</v>
      </c>
      <c r="V19" s="136" t="str">
        <f>B20</f>
        <v>Membership Dues and Fees</v>
      </c>
      <c r="W19" s="136" t="str">
        <f>B21</f>
        <v>Office Supplies, Postage, etc.</v>
      </c>
      <c r="X19" s="136" t="str">
        <f>B22</f>
        <v>Parking and 407 fees</v>
      </c>
      <c r="Y19" s="136" t="str">
        <f>B23</f>
        <v>Subcontract &amp; Consulting Fees</v>
      </c>
      <c r="Z19" s="136" t="str">
        <f>B24</f>
        <v>Tel., Cell, Internet, Pager, &amp; L.D.</v>
      </c>
      <c r="AA19" s="136" t="str">
        <f>B25</f>
        <v>Travel: 100% of Meals</v>
      </c>
      <c r="AB19" s="136" t="str">
        <f>B26</f>
        <v>Travel: 100% Hotel/Fares/Cleaning</v>
      </c>
      <c r="AC19" s="136" t="str">
        <f>B27</f>
        <v>Interest &amp; Bank Charges</v>
      </c>
      <c r="AD19" s="136" t="str">
        <f>B28</f>
        <v>E&amp;O Ins., Licences</v>
      </c>
      <c r="AE19" s="136" t="str">
        <f>B29</f>
        <v>Health Premiums.</v>
      </c>
      <c r="AF19" s="136" t="str">
        <f>B30</f>
        <v>Referral Fees</v>
      </c>
      <c r="AG19" s="136" t="str">
        <f>B31</f>
        <v>Salaries, Payroll / Casual Labour</v>
      </c>
      <c r="AH19" s="136" t="str">
        <f>G9</f>
        <v>Gas &amp; Oil</v>
      </c>
      <c r="AI19" s="136" t="str">
        <f>G10</f>
        <v>Repairs, Washes, CAA</v>
      </c>
      <c r="AJ19" s="136" t="str">
        <f>G11</f>
        <v>Lease Costs</v>
      </c>
      <c r="AK19" s="136" t="str">
        <f>G12</f>
        <v>Insurance</v>
      </c>
      <c r="AL19" s="136" t="str">
        <f>G13</f>
        <v>Licence</v>
      </c>
      <c r="AM19" s="136" t="str">
        <f>G14</f>
        <v>Interest on Auto Loan</v>
      </c>
      <c r="AN19" s="136" t="str">
        <f>G15</f>
        <v>Parking - Apartment </v>
      </c>
      <c r="AO19" s="136" t="str">
        <f>G24</f>
        <v>Computer Equipment (Class 10)</v>
      </c>
      <c r="AP19" s="136" t="str">
        <f>G25</f>
        <v>Computer Software (Class 12)</v>
      </c>
      <c r="AQ19" s="136" t="str">
        <f>G26</f>
        <v>Equipment &amp; Furniture (Class 8)</v>
      </c>
      <c r="AR19" s="136" t="str">
        <f>G27</f>
        <v>Automobile (Class 10 &amp; 10.1)</v>
      </c>
      <c r="AS19" s="136" t="str">
        <f>G31</f>
        <v>Heat, Water, Hydro</v>
      </c>
      <c r="AT19" s="136" t="str">
        <f>G32</f>
        <v>Repairs / Condo Fees</v>
      </c>
      <c r="AU19" s="136" t="str">
        <f>G33</f>
        <v>Insurance</v>
      </c>
      <c r="AV19" s="136" t="str">
        <f>G34</f>
        <v>Mortgage Interest</v>
      </c>
      <c r="AW19" s="136" t="str">
        <f>G35</f>
        <v>Rent or Property Taxes</v>
      </c>
    </row>
    <row r="20" spans="1:10" ht="12.75">
      <c r="A20" s="120">
        <f t="shared" si="3"/>
        <v>10</v>
      </c>
      <c r="B20" s="121" t="s">
        <v>147</v>
      </c>
      <c r="C20" s="122">
        <f>V21</f>
        <v>0</v>
      </c>
      <c r="D20" s="115">
        <f t="shared" si="1"/>
        <v>0</v>
      </c>
      <c r="E20" s="115">
        <f t="shared" si="2"/>
        <v>0</v>
      </c>
      <c r="F20" s="108"/>
      <c r="G20" s="137" t="s">
        <v>50</v>
      </c>
      <c r="H20" s="89"/>
      <c r="I20" s="84"/>
      <c r="J20" s="90"/>
    </row>
    <row r="21" spans="1:49" ht="12.75">
      <c r="A21" s="120">
        <f t="shared" si="3"/>
        <v>11</v>
      </c>
      <c r="B21" s="121" t="s">
        <v>49</v>
      </c>
      <c r="C21" s="122">
        <f>W21</f>
        <v>0</v>
      </c>
      <c r="D21" s="115">
        <f t="shared" si="1"/>
        <v>0</v>
      </c>
      <c r="E21" s="115">
        <f t="shared" si="2"/>
        <v>0</v>
      </c>
      <c r="F21" s="108"/>
      <c r="G21" s="138" t="s">
        <v>51</v>
      </c>
      <c r="H21" s="92"/>
      <c r="I21" s="92"/>
      <c r="J21" s="93"/>
      <c r="L21" s="87" t="s">
        <v>9</v>
      </c>
      <c r="M21" s="139">
        <f aca="true" t="shared" si="4" ref="M21:AW21">SUM(M23:M400)</f>
        <v>0</v>
      </c>
      <c r="N21" s="139">
        <f t="shared" si="4"/>
        <v>0</v>
      </c>
      <c r="O21" s="139">
        <f t="shared" si="4"/>
        <v>0</v>
      </c>
      <c r="P21" s="139">
        <f t="shared" si="4"/>
        <v>0</v>
      </c>
      <c r="Q21" s="139">
        <f t="shared" si="4"/>
        <v>0</v>
      </c>
      <c r="R21" s="139">
        <f t="shared" si="4"/>
        <v>0</v>
      </c>
      <c r="S21" s="139">
        <f t="shared" si="4"/>
        <v>0</v>
      </c>
      <c r="T21" s="139">
        <f t="shared" si="4"/>
        <v>0</v>
      </c>
      <c r="U21" s="139">
        <f t="shared" si="4"/>
        <v>0</v>
      </c>
      <c r="V21" s="139">
        <f t="shared" si="4"/>
        <v>0</v>
      </c>
      <c r="W21" s="139">
        <f t="shared" si="4"/>
        <v>0</v>
      </c>
      <c r="X21" s="139">
        <f t="shared" si="4"/>
        <v>0</v>
      </c>
      <c r="Y21" s="139">
        <f t="shared" si="4"/>
        <v>0</v>
      </c>
      <c r="Z21" s="139">
        <f t="shared" si="4"/>
        <v>0</v>
      </c>
      <c r="AA21" s="139">
        <f t="shared" si="4"/>
        <v>0</v>
      </c>
      <c r="AB21" s="139">
        <f t="shared" si="4"/>
        <v>0</v>
      </c>
      <c r="AC21" s="139">
        <f t="shared" si="4"/>
        <v>0</v>
      </c>
      <c r="AD21" s="139">
        <f t="shared" si="4"/>
        <v>0</v>
      </c>
      <c r="AE21" s="139">
        <f t="shared" si="4"/>
        <v>0</v>
      </c>
      <c r="AF21" s="139">
        <f t="shared" si="4"/>
        <v>0</v>
      </c>
      <c r="AG21" s="139">
        <f t="shared" si="4"/>
        <v>0</v>
      </c>
      <c r="AH21" s="139">
        <f t="shared" si="4"/>
        <v>0</v>
      </c>
      <c r="AI21" s="139">
        <f t="shared" si="4"/>
        <v>0</v>
      </c>
      <c r="AJ21" s="139">
        <f t="shared" si="4"/>
        <v>0</v>
      </c>
      <c r="AK21" s="139">
        <f t="shared" si="4"/>
        <v>0</v>
      </c>
      <c r="AL21" s="139">
        <f t="shared" si="4"/>
        <v>0</v>
      </c>
      <c r="AM21" s="139">
        <f t="shared" si="4"/>
        <v>0</v>
      </c>
      <c r="AN21" s="139">
        <f t="shared" si="4"/>
        <v>0</v>
      </c>
      <c r="AO21" s="139">
        <f t="shared" si="4"/>
        <v>0</v>
      </c>
      <c r="AP21" s="139">
        <f t="shared" si="4"/>
        <v>0</v>
      </c>
      <c r="AQ21" s="139">
        <f t="shared" si="4"/>
        <v>0</v>
      </c>
      <c r="AR21" s="139">
        <f t="shared" si="4"/>
        <v>0</v>
      </c>
      <c r="AS21" s="139">
        <f t="shared" si="4"/>
        <v>0</v>
      </c>
      <c r="AT21" s="139">
        <f t="shared" si="4"/>
        <v>0</v>
      </c>
      <c r="AU21" s="139">
        <f t="shared" si="4"/>
        <v>0</v>
      </c>
      <c r="AV21" s="139">
        <f t="shared" si="4"/>
        <v>0</v>
      </c>
      <c r="AW21" s="139">
        <f t="shared" si="4"/>
        <v>0</v>
      </c>
    </row>
    <row r="22" spans="1:49" ht="12.75">
      <c r="A22" s="120">
        <f t="shared" si="3"/>
        <v>12</v>
      </c>
      <c r="B22" s="121" t="s">
        <v>98</v>
      </c>
      <c r="C22" s="122">
        <f>X21</f>
        <v>0</v>
      </c>
      <c r="D22" s="115">
        <f t="shared" si="1"/>
        <v>0</v>
      </c>
      <c r="E22" s="115">
        <f t="shared" si="2"/>
        <v>0</v>
      </c>
      <c r="F22" s="108"/>
      <c r="G22" s="82"/>
      <c r="H22" s="82"/>
      <c r="I22" s="82"/>
      <c r="J22" s="82"/>
      <c r="M22" s="86" t="s">
        <v>53</v>
      </c>
      <c r="N22" s="86" t="s">
        <v>53</v>
      </c>
      <c r="O22" s="86" t="s">
        <v>53</v>
      </c>
      <c r="P22" s="86" t="s">
        <v>53</v>
      </c>
      <c r="Q22" s="86" t="s">
        <v>53</v>
      </c>
      <c r="R22" s="86" t="s">
        <v>53</v>
      </c>
      <c r="S22" s="86" t="s">
        <v>53</v>
      </c>
      <c r="T22" s="86" t="s">
        <v>53</v>
      </c>
      <c r="U22" s="86" t="s">
        <v>53</v>
      </c>
      <c r="V22" s="86" t="s">
        <v>53</v>
      </c>
      <c r="W22" s="86" t="s">
        <v>53</v>
      </c>
      <c r="X22" s="86" t="s">
        <v>53</v>
      </c>
      <c r="Y22" s="86" t="s">
        <v>53</v>
      </c>
      <c r="Z22" s="86" t="s">
        <v>53</v>
      </c>
      <c r="AA22" s="86" t="s">
        <v>53</v>
      </c>
      <c r="AB22" s="86" t="s">
        <v>53</v>
      </c>
      <c r="AC22" s="86" t="s">
        <v>53</v>
      </c>
      <c r="AD22" s="86" t="s">
        <v>53</v>
      </c>
      <c r="AE22" s="86" t="s">
        <v>53</v>
      </c>
      <c r="AF22" s="86" t="s">
        <v>53</v>
      </c>
      <c r="AG22" s="86" t="s">
        <v>53</v>
      </c>
      <c r="AH22" s="86" t="s">
        <v>53</v>
      </c>
      <c r="AI22" s="86" t="s">
        <v>53</v>
      </c>
      <c r="AJ22" s="86" t="s">
        <v>53</v>
      </c>
      <c r="AK22" s="86" t="s">
        <v>53</v>
      </c>
      <c r="AL22" s="86" t="s">
        <v>53</v>
      </c>
      <c r="AM22" s="86" t="s">
        <v>53</v>
      </c>
      <c r="AN22" s="86" t="s">
        <v>53</v>
      </c>
      <c r="AO22" s="86" t="s">
        <v>53</v>
      </c>
      <c r="AP22" s="86" t="s">
        <v>53</v>
      </c>
      <c r="AQ22" s="86" t="s">
        <v>53</v>
      </c>
      <c r="AR22" s="86" t="s">
        <v>53</v>
      </c>
      <c r="AS22" s="86" t="s">
        <v>53</v>
      </c>
      <c r="AT22" s="86" t="s">
        <v>53</v>
      </c>
      <c r="AU22" s="86" t="s">
        <v>53</v>
      </c>
      <c r="AV22" s="86" t="s">
        <v>53</v>
      </c>
      <c r="AW22" s="86" t="s">
        <v>53</v>
      </c>
    </row>
    <row r="23" spans="1:49" ht="12.75">
      <c r="A23" s="120">
        <f t="shared" si="3"/>
        <v>13</v>
      </c>
      <c r="B23" s="121" t="s">
        <v>52</v>
      </c>
      <c r="C23" s="122">
        <f>Y21</f>
        <v>0</v>
      </c>
      <c r="D23" s="115">
        <f t="shared" si="1"/>
        <v>0</v>
      </c>
      <c r="E23" s="115">
        <f t="shared" si="2"/>
        <v>0</v>
      </c>
      <c r="F23" s="108"/>
      <c r="G23" s="119" t="s">
        <v>54</v>
      </c>
      <c r="H23" s="108"/>
      <c r="I23" s="108"/>
      <c r="J23" s="108"/>
      <c r="M23" s="140"/>
      <c r="N23" s="140">
        <v>0</v>
      </c>
      <c r="O23" s="140">
        <v>0</v>
      </c>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row>
    <row r="24" spans="1:49" ht="12.75">
      <c r="A24" s="120">
        <f t="shared" si="3"/>
        <v>14</v>
      </c>
      <c r="B24" s="121" t="s">
        <v>78</v>
      </c>
      <c r="C24" s="122">
        <f>Z21</f>
        <v>0</v>
      </c>
      <c r="D24" s="115">
        <f t="shared" si="1"/>
        <v>0</v>
      </c>
      <c r="E24" s="115">
        <f t="shared" si="2"/>
        <v>0</v>
      </c>
      <c r="F24" s="108"/>
      <c r="G24" s="117" t="s">
        <v>55</v>
      </c>
      <c r="H24" s="114">
        <f>AO21</f>
        <v>0</v>
      </c>
      <c r="I24" s="115">
        <f>H24*0.056604</f>
        <v>0</v>
      </c>
      <c r="J24" s="115">
        <f>H24-I24</f>
        <v>0</v>
      </c>
      <c r="M24" s="140"/>
      <c r="N24" s="140"/>
      <c r="O24" s="140"/>
      <c r="P24" s="140"/>
      <c r="Q24" s="142"/>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row>
    <row r="25" spans="1:49" ht="12.75">
      <c r="A25" s="120">
        <f t="shared" si="3"/>
        <v>15</v>
      </c>
      <c r="B25" s="141" t="s">
        <v>87</v>
      </c>
      <c r="C25" s="122">
        <f>AA21</f>
        <v>0</v>
      </c>
      <c r="D25" s="115">
        <f t="shared" si="1"/>
        <v>0</v>
      </c>
      <c r="E25" s="115">
        <f t="shared" si="2"/>
        <v>0</v>
      </c>
      <c r="F25" s="108"/>
      <c r="G25" s="117" t="s">
        <v>57</v>
      </c>
      <c r="H25" s="114">
        <f>AP21</f>
        <v>0</v>
      </c>
      <c r="I25" s="115">
        <f>H25*0.056604</f>
        <v>0</v>
      </c>
      <c r="J25" s="115">
        <f>H25-I25</f>
        <v>0</v>
      </c>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row>
    <row r="26" spans="1:49" ht="12.75">
      <c r="A26" s="120">
        <f t="shared" si="3"/>
        <v>16</v>
      </c>
      <c r="B26" s="141" t="s">
        <v>56</v>
      </c>
      <c r="C26" s="143">
        <f>AB21</f>
        <v>0</v>
      </c>
      <c r="D26" s="115">
        <f t="shared" si="1"/>
        <v>0</v>
      </c>
      <c r="E26" s="115">
        <f t="shared" si="2"/>
        <v>0</v>
      </c>
      <c r="F26" s="108"/>
      <c r="G26" s="117" t="s">
        <v>58</v>
      </c>
      <c r="H26" s="114">
        <f>AQ21</f>
        <v>0</v>
      </c>
      <c r="I26" s="115">
        <f>H26*0.056604</f>
        <v>0</v>
      </c>
      <c r="J26" s="115">
        <f>H26-I26</f>
        <v>0</v>
      </c>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row>
    <row r="27" spans="1:49" ht="12.75">
      <c r="A27" s="120">
        <f t="shared" si="3"/>
        <v>17</v>
      </c>
      <c r="B27" s="121" t="s">
        <v>60</v>
      </c>
      <c r="C27" s="144">
        <f>AC21</f>
        <v>0</v>
      </c>
      <c r="D27" s="144"/>
      <c r="E27" s="115">
        <f t="shared" si="2"/>
        <v>0</v>
      </c>
      <c r="F27" s="108"/>
      <c r="G27" s="117" t="s">
        <v>59</v>
      </c>
      <c r="H27" s="114">
        <f>AR21</f>
        <v>0</v>
      </c>
      <c r="I27" s="115">
        <f>H27*0.056604</f>
        <v>0</v>
      </c>
      <c r="J27" s="115">
        <f>H27-I27</f>
        <v>0</v>
      </c>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row>
    <row r="28" spans="1:49" ht="13.5" thickBot="1">
      <c r="A28" s="120">
        <f t="shared" si="3"/>
        <v>18</v>
      </c>
      <c r="B28" s="121" t="s">
        <v>99</v>
      </c>
      <c r="C28" s="144">
        <f>AD21</f>
        <v>0</v>
      </c>
      <c r="D28" s="144"/>
      <c r="E28" s="115">
        <f t="shared" si="2"/>
        <v>0</v>
      </c>
      <c r="F28" s="108"/>
      <c r="G28" s="124" t="s">
        <v>61</v>
      </c>
      <c r="H28" s="108"/>
      <c r="I28" s="126">
        <f>SUM(I24:I27)</f>
        <v>0</v>
      </c>
      <c r="J28" s="108"/>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row>
    <row r="29" spans="1:49" ht="13.5" thickTop="1">
      <c r="A29" s="120">
        <f t="shared" si="3"/>
        <v>19</v>
      </c>
      <c r="B29" s="121" t="s">
        <v>100</v>
      </c>
      <c r="C29" s="144">
        <f>AE21</f>
        <v>0</v>
      </c>
      <c r="D29" s="144"/>
      <c r="E29" s="115">
        <f t="shared" si="2"/>
        <v>0</v>
      </c>
      <c r="F29" s="108"/>
      <c r="G29" s="108"/>
      <c r="H29" s="108"/>
      <c r="I29" s="108"/>
      <c r="J29" s="108"/>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row>
    <row r="30" spans="1:49" ht="12.75">
      <c r="A30" s="120">
        <f t="shared" si="3"/>
        <v>20</v>
      </c>
      <c r="B30" s="121" t="s">
        <v>62</v>
      </c>
      <c r="C30" s="144">
        <f>AF21</f>
        <v>0</v>
      </c>
      <c r="D30" s="144"/>
      <c r="E30" s="115">
        <f t="shared" si="2"/>
        <v>0</v>
      </c>
      <c r="F30" s="108"/>
      <c r="G30" s="105" t="s">
        <v>63</v>
      </c>
      <c r="H30" s="82"/>
      <c r="I30" s="82"/>
      <c r="J30" s="108"/>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row>
    <row r="31" spans="1:49" ht="12.75">
      <c r="A31" s="120">
        <f t="shared" si="3"/>
        <v>21</v>
      </c>
      <c r="B31" s="121" t="s">
        <v>88</v>
      </c>
      <c r="C31" s="144">
        <f>AG21</f>
        <v>0</v>
      </c>
      <c r="D31" s="144"/>
      <c r="E31" s="115">
        <f t="shared" si="2"/>
        <v>0</v>
      </c>
      <c r="F31" s="108"/>
      <c r="G31" s="113" t="s">
        <v>64</v>
      </c>
      <c r="H31" s="114">
        <f>AS21</f>
        <v>0</v>
      </c>
      <c r="I31" s="115">
        <f>H31*0.056604*J38</f>
        <v>0</v>
      </c>
      <c r="J31" s="115">
        <f>H31-I31</f>
        <v>0</v>
      </c>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row>
    <row r="32" spans="1:49" ht="13.5" thickBot="1">
      <c r="A32" s="120">
        <f t="shared" si="3"/>
        <v>22</v>
      </c>
      <c r="B32" s="145" t="s">
        <v>65</v>
      </c>
      <c r="C32" s="146"/>
      <c r="D32" s="146"/>
      <c r="E32" s="146">
        <f t="shared" si="2"/>
        <v>0</v>
      </c>
      <c r="F32" s="108"/>
      <c r="G32" s="117" t="s">
        <v>92</v>
      </c>
      <c r="H32" s="118">
        <f>AT21</f>
        <v>0</v>
      </c>
      <c r="I32" s="115">
        <f>H32*0.056604*J38</f>
        <v>0</v>
      </c>
      <c r="J32" s="115">
        <f>H32-I32</f>
        <v>0</v>
      </c>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row>
    <row r="33" spans="1:49" ht="13.5" thickTop="1">
      <c r="A33" s="120">
        <f t="shared" si="3"/>
        <v>23</v>
      </c>
      <c r="B33" s="147" t="s">
        <v>66</v>
      </c>
      <c r="C33" s="148"/>
      <c r="D33" s="115">
        <f>I19</f>
        <v>0</v>
      </c>
      <c r="E33" s="149"/>
      <c r="F33" s="108"/>
      <c r="G33" s="117" t="s">
        <v>28</v>
      </c>
      <c r="H33" s="161">
        <f>AU21</f>
        <v>0</v>
      </c>
      <c r="I33" s="123"/>
      <c r="J33" s="115">
        <f>H33-I33</f>
        <v>0</v>
      </c>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row>
    <row r="34" spans="1:49" ht="12.75">
      <c r="A34" s="120">
        <f t="shared" si="3"/>
        <v>24</v>
      </c>
      <c r="B34" s="147" t="s">
        <v>67</v>
      </c>
      <c r="C34" s="148"/>
      <c r="D34" s="115">
        <f>I28</f>
        <v>0</v>
      </c>
      <c r="E34" s="149"/>
      <c r="F34" s="108"/>
      <c r="G34" s="117" t="s">
        <v>68</v>
      </c>
      <c r="H34" s="161">
        <f>AV21</f>
        <v>0</v>
      </c>
      <c r="I34" s="123"/>
      <c r="J34" s="115">
        <f>H34-I34</f>
        <v>0</v>
      </c>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row>
    <row r="35" spans="1:49" ht="12.75">
      <c r="A35" s="120">
        <f t="shared" si="3"/>
        <v>25</v>
      </c>
      <c r="B35" s="147" t="s">
        <v>69</v>
      </c>
      <c r="C35" s="148"/>
      <c r="D35" s="115">
        <f>I38</f>
        <v>0</v>
      </c>
      <c r="E35" s="149"/>
      <c r="F35" s="108"/>
      <c r="G35" s="117" t="s">
        <v>70</v>
      </c>
      <c r="H35" s="161">
        <f>AW21</f>
        <v>0</v>
      </c>
      <c r="I35" s="123"/>
      <c r="J35" s="115">
        <f>H35-I35</f>
        <v>0</v>
      </c>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row>
    <row r="36" spans="1:49" ht="13.5" thickBot="1">
      <c r="A36" s="120">
        <f t="shared" si="3"/>
        <v>26</v>
      </c>
      <c r="B36" s="145" t="s">
        <v>71</v>
      </c>
      <c r="C36" s="148"/>
      <c r="D36" s="150">
        <f>SUM(D12:D35)</f>
        <v>0</v>
      </c>
      <c r="E36" s="149"/>
      <c r="F36" s="82"/>
      <c r="G36" s="124" t="s">
        <v>72</v>
      </c>
      <c r="H36" s="125"/>
      <c r="I36" s="151">
        <f>SUM(I31:I35)</f>
        <v>0</v>
      </c>
      <c r="J36" s="152"/>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row>
    <row r="37" spans="1:49" ht="13.5" thickTop="1">
      <c r="A37" s="120">
        <f t="shared" si="3"/>
        <v>27</v>
      </c>
      <c r="B37" s="153" t="s">
        <v>73</v>
      </c>
      <c r="C37" s="148"/>
      <c r="D37" s="148"/>
      <c r="E37" s="149"/>
      <c r="F37" s="82"/>
      <c r="G37" s="101" t="s">
        <v>37</v>
      </c>
      <c r="H37" s="135"/>
      <c r="I37" s="227"/>
      <c r="J37" s="154" t="s">
        <v>74</v>
      </c>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row>
    <row r="38" spans="1:49" ht="15.75" customHeight="1" thickBot="1">
      <c r="A38" s="155"/>
      <c r="B38" s="102" t="s">
        <v>75</v>
      </c>
      <c r="C38" s="148"/>
      <c r="D38" s="112">
        <f>D9-D36</f>
        <v>0</v>
      </c>
      <c r="E38" s="156"/>
      <c r="F38" s="108"/>
      <c r="G38" s="124" t="s">
        <v>76</v>
      </c>
      <c r="H38" s="134"/>
      <c r="I38" s="111">
        <f>I31+I32</f>
        <v>0</v>
      </c>
      <c r="J38" s="228">
        <v>0</v>
      </c>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row>
    <row r="39" spans="1:49" ht="8.25" customHeight="1" thickBot="1" thickTop="1">
      <c r="A39" s="82"/>
      <c r="B39" s="82"/>
      <c r="C39" s="82"/>
      <c r="D39" s="82"/>
      <c r="E39" s="82"/>
      <c r="F39" s="82"/>
      <c r="G39" s="82"/>
      <c r="H39" s="82"/>
      <c r="I39" s="82"/>
      <c r="J39" s="82"/>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row>
    <row r="40" spans="1:49" ht="14.25" thickBot="1" thickTop="1">
      <c r="A40" s="82"/>
      <c r="B40" s="157" t="s">
        <v>77</v>
      </c>
      <c r="C40" s="158"/>
      <c r="D40" s="158"/>
      <c r="E40" s="158"/>
      <c r="F40" s="158"/>
      <c r="G40" s="158"/>
      <c r="H40" s="158"/>
      <c r="I40" s="158"/>
      <c r="J40" s="159"/>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row>
    <row r="41" spans="13:49" ht="13.5" thickTop="1">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row>
    <row r="42" spans="13:49" ht="12.75">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row>
    <row r="43" spans="13:49" ht="12.75">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row>
    <row r="44" spans="13:49" ht="12.75">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row>
    <row r="45" spans="13:49" ht="12.75">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row>
    <row r="46" spans="13:49" ht="12.75">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row>
    <row r="47" spans="13:49" ht="12.75">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row>
    <row r="48" spans="13:49" ht="12.75">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row>
    <row r="49" spans="13:49" ht="12.75">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row>
    <row r="50" spans="13:49" ht="12.75">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row>
    <row r="51" spans="13:49" ht="12.75">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row>
    <row r="52" spans="13:49" ht="12.75">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row>
    <row r="53" spans="13:49" ht="12.75">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row>
    <row r="54" spans="13:49" ht="12.75">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row>
    <row r="55" spans="13:49" ht="12.75">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row>
    <row r="56" spans="13:49" ht="12.75">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row>
    <row r="57" spans="13:49" ht="12.75">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row>
    <row r="58" spans="13:49" ht="12.75">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row>
    <row r="59" spans="13:49" ht="12.75">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row>
    <row r="60" spans="13:49" ht="12.75">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row>
    <row r="61" spans="13:49" ht="12.75">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row>
    <row r="62" spans="13:49" ht="12.75">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row>
    <row r="63" spans="13:49" ht="12.75">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row>
    <row r="64" spans="13:49" ht="12.75">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row>
    <row r="65" spans="13:49" ht="12.75">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row>
    <row r="66" spans="13:49" ht="12.75">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row>
    <row r="67" spans="13:49" ht="12.75">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row>
    <row r="68" spans="13:49" ht="12.75">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row>
    <row r="69" spans="13:49" ht="12.75">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row>
    <row r="70" spans="13:49" ht="12.75">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row>
    <row r="71" spans="13:49" ht="12.75">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row>
    <row r="72" spans="13:49" ht="12.75">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row>
    <row r="73" spans="13:49" ht="12.75">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row>
    <row r="74" spans="13:49" ht="12.75">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row>
    <row r="75" spans="13:49" ht="12.75">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row>
    <row r="76" spans="13:49" ht="12.75">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row>
    <row r="77" spans="13:49" ht="12.75">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row>
    <row r="78" spans="13:49" ht="12.75">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row>
    <row r="79" spans="13:49" ht="12.75">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row>
    <row r="80" spans="13:49" ht="12.75">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row>
    <row r="81" spans="13:49" ht="12.75">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row>
    <row r="82" spans="13:49" ht="12.75">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row>
    <row r="83" spans="13:49" ht="12.75">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row>
    <row r="84" spans="13:49" ht="12.75">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row>
    <row r="85" spans="13:49" ht="12.75">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row>
    <row r="86" spans="13:49" ht="12.75">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row>
    <row r="87" spans="13:49" ht="12.75">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row>
    <row r="88" spans="13:49" ht="12.75">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row>
    <row r="89" spans="13:49" ht="12.75">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row>
    <row r="90" spans="13:49" ht="12.75">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row>
    <row r="91" spans="13:49" ht="12.75">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row>
    <row r="92" spans="13:49" ht="12.75">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row>
    <row r="93" spans="13:49" ht="12.75">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row>
    <row r="94" spans="13:49" ht="12.75">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row>
    <row r="95" spans="13:49" ht="12.75">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row>
    <row r="96" spans="13:49" ht="12.75">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row>
    <row r="97" spans="13:49" ht="12.75">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row>
    <row r="98" spans="13:49" ht="12.75">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row>
    <row r="99" spans="13:49" ht="12.75">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row>
    <row r="100" spans="13:49" ht="12.75">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row>
    <row r="101" spans="13:49" ht="12.75">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row>
    <row r="102" spans="13:49" ht="12.75">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row>
    <row r="103" spans="13:49" ht="12.75">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row>
    <row r="104" spans="13:49" ht="12.75">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row>
    <row r="105" spans="13:49" ht="12.75">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row>
    <row r="106" spans="13:49" ht="12.75">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row>
    <row r="107" spans="13:49" ht="12.75">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row>
    <row r="108" spans="13:49" ht="12.75">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row>
    <row r="109" spans="13:49" ht="12.75">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row>
    <row r="110" spans="13:49" ht="12.75">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row>
    <row r="111" spans="13:49" ht="12.75">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row>
    <row r="112" spans="13:49" ht="12.75">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row>
    <row r="113" spans="13:49" ht="12.75">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row>
    <row r="114" spans="13:49" ht="12.75">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row>
    <row r="115" spans="13:49" ht="12.75">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row>
    <row r="116" spans="13:49" ht="12.75">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row>
    <row r="117" spans="13:49" ht="12.75">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row>
    <row r="118" spans="13:49" ht="12.75">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row>
    <row r="119" spans="13:49" ht="12.75">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row>
    <row r="120" spans="13:49" ht="12.75">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row>
    <row r="121" spans="13:49" ht="12.75">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row>
    <row r="122" spans="13:49" ht="12.75">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row>
    <row r="123" spans="13:49" ht="12.75">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row>
    <row r="124" spans="13:49" ht="12.75">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row>
    <row r="125" spans="13:49" ht="12.75">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row>
    <row r="126" spans="13:49" ht="12.75">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row>
    <row r="127" spans="13:49" ht="12.75">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row>
    <row r="128" spans="13:49" ht="12.75">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row>
    <row r="129" spans="13:49" ht="12.75">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row>
    <row r="130" spans="13:49" ht="12.75">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row>
    <row r="131" spans="13:49" ht="12.75">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row>
    <row r="132" spans="13:49" ht="12.75">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row>
    <row r="133" spans="13:49" ht="12.75">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row>
    <row r="134" spans="13:49" ht="12.75">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row>
    <row r="135" spans="13:49" ht="12.75">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row>
    <row r="136" spans="13:49" ht="12.75">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row>
    <row r="137" spans="13:49" ht="12.75">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row>
    <row r="138" spans="13:49" ht="12.75">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row>
    <row r="139" spans="13:49" ht="12.75">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row>
    <row r="140" spans="13:49" ht="12.75">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row>
    <row r="141" spans="13:49" ht="12.75">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row>
    <row r="142" spans="13:49" ht="12.75">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row>
    <row r="143" spans="13:49" ht="12.75">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row>
    <row r="144" spans="13:49" ht="12.75">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row>
    <row r="145" spans="13:49" ht="12.75">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row>
    <row r="146" spans="13:49" ht="12.75">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row>
    <row r="147" spans="13:49" ht="12.75">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row>
    <row r="148" spans="13:49" ht="12.75">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row>
    <row r="149" spans="13:49" ht="12.75">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row>
    <row r="150" spans="13:49" ht="12.75">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row>
    <row r="151" spans="13:49" ht="12.75">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row>
    <row r="152" spans="13:49" ht="12.75">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row>
    <row r="153" spans="13:49" ht="12.75">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row>
    <row r="154" spans="13:49" ht="12.75">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row>
    <row r="155" spans="13:49" ht="12.75">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row>
    <row r="156" spans="13:49" ht="12.75">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row>
    <row r="157" spans="13:49" ht="12.75">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row>
    <row r="158" spans="13:49" ht="12.75">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c r="AV158" s="160"/>
      <c r="AW158" s="160"/>
    </row>
    <row r="159" spans="13:49" ht="12.75">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row>
    <row r="160" spans="13:49" ht="12.75">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row>
    <row r="161" spans="13:49" ht="12.75">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row>
    <row r="162" spans="13:49" ht="12.75">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row>
    <row r="163" spans="13:49" ht="12.75">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row>
    <row r="164" spans="13:49" ht="12.75">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row>
    <row r="165" spans="13:49" ht="12.75">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row>
    <row r="166" spans="13:49" ht="12.75">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row>
    <row r="167" spans="13:49" ht="12.75">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row>
    <row r="168" spans="13:49" ht="12.75">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row>
    <row r="169" spans="13:49" ht="12.75">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row>
    <row r="170" spans="13:49" ht="12.75">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row>
    <row r="171" spans="13:49" ht="12.75">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row>
    <row r="172" spans="13:49" ht="12.75">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row>
    <row r="173" spans="13:49" ht="12.75">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row>
    <row r="174" spans="13:49" ht="12.75">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row>
    <row r="175" spans="13:49" ht="12.75">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row>
    <row r="176" spans="13:49" ht="12.75">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row>
    <row r="177" spans="13:49" ht="12.75">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row>
    <row r="178" spans="13:49" ht="12.75">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row>
    <row r="179" spans="13:49" ht="12.75">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row>
    <row r="180" spans="13:49" ht="12.75">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row>
    <row r="181" spans="13:49" ht="12.75">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row>
    <row r="182" spans="13:49" ht="12.75">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row>
    <row r="183" spans="13:49" ht="12.75">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row>
    <row r="184" spans="13:49" ht="12.75">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row>
    <row r="185" spans="13:49" ht="12.75">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row>
    <row r="186" spans="13:49" ht="12.75">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row>
    <row r="187" spans="13:49" ht="12.75">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row>
    <row r="188" spans="13:49" ht="12.75">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row>
    <row r="189" spans="13:49" ht="12.75">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row>
    <row r="190" spans="13:49" ht="12.75">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row>
    <row r="191" spans="13:49" ht="12.75">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row>
    <row r="192" spans="13:49" ht="12.75">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row>
    <row r="193" spans="13:49" ht="12.75">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row>
    <row r="194" spans="13:49" ht="12.75">
      <c r="M194" s="160"/>
      <c r="N194" s="160"/>
      <c r="O194" s="160"/>
      <c r="P194" s="160"/>
      <c r="Q194" s="160"/>
      <c r="R194" s="160"/>
      <c r="S194" s="160"/>
      <c r="T194" s="160"/>
      <c r="U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row>
    <row r="195" spans="13:49" ht="12.75">
      <c r="M195" s="160"/>
      <c r="N195" s="160"/>
      <c r="O195" s="160"/>
      <c r="P195" s="160"/>
      <c r="Q195" s="160"/>
      <c r="R195" s="160"/>
      <c r="S195" s="160"/>
      <c r="T195" s="160"/>
      <c r="U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row>
    <row r="196" spans="13:49" ht="12.75">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row>
    <row r="197" spans="13:49" ht="12.75">
      <c r="M197" s="160"/>
      <c r="N197" s="160"/>
      <c r="O197" s="160"/>
      <c r="P197" s="160"/>
      <c r="Q197" s="160"/>
      <c r="R197" s="160"/>
      <c r="S197" s="160"/>
      <c r="T197" s="160"/>
      <c r="U197" s="160"/>
      <c r="V197" s="160"/>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row>
    <row r="198" spans="13:49" ht="12.75">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row>
    <row r="199" spans="13:49" ht="12.75">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row>
    <row r="200" spans="13:49" ht="12.75">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row>
    <row r="201" spans="13:49" ht="12.75">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row>
    <row r="202" spans="13:49" ht="12.75">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row>
    <row r="203" spans="13:49" ht="12.75">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row>
    <row r="204" spans="13:49" ht="12.75">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row>
    <row r="205" spans="13:49" ht="12.75">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row>
    <row r="206" spans="13:49" ht="12.75">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row>
    <row r="207" spans="13:49" ht="12.75">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row>
    <row r="208" spans="13:49" ht="12.75">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c r="AV208" s="160"/>
      <c r="AW208" s="160"/>
    </row>
    <row r="209" spans="13:49" ht="12.75">
      <c r="M209" s="160"/>
      <c r="N209" s="160"/>
      <c r="O209" s="160"/>
      <c r="P209" s="160"/>
      <c r="Q209" s="160"/>
      <c r="R209" s="160"/>
      <c r="S209" s="160"/>
      <c r="T209" s="160"/>
      <c r="U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c r="AV209" s="160"/>
      <c r="AW209" s="160"/>
    </row>
    <row r="210" spans="13:49" ht="12.75">
      <c r="M210" s="160"/>
      <c r="N210" s="160"/>
      <c r="O210" s="160"/>
      <c r="P210" s="160"/>
      <c r="Q210" s="160"/>
      <c r="R210" s="160"/>
      <c r="S210" s="160"/>
      <c r="T210" s="160"/>
      <c r="U210" s="160"/>
      <c r="V210" s="160"/>
      <c r="W210" s="160"/>
      <c r="X210" s="160"/>
      <c r="Y210" s="160"/>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c r="AV210" s="160"/>
      <c r="AW210" s="160"/>
    </row>
    <row r="211" spans="13:49" ht="12.75">
      <c r="M211" s="160"/>
      <c r="N211" s="160"/>
      <c r="O211" s="160"/>
      <c r="P211" s="160"/>
      <c r="Q211" s="160"/>
      <c r="R211" s="160"/>
      <c r="S211" s="160"/>
      <c r="T211" s="160"/>
      <c r="U211" s="160"/>
      <c r="V211" s="160"/>
      <c r="W211" s="160"/>
      <c r="X211" s="160"/>
      <c r="Y211" s="160"/>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c r="AV211" s="160"/>
      <c r="AW211" s="160"/>
    </row>
    <row r="212" spans="13:49" ht="12.75">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row>
    <row r="213" spans="13:49" ht="12.75">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row>
    <row r="214" spans="13:49" ht="12.75">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c r="AV214" s="160"/>
      <c r="AW214" s="160"/>
    </row>
    <row r="215" spans="13:49" ht="12.75">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row>
    <row r="216" spans="13:49" ht="12.75">
      <c r="M216" s="160"/>
      <c r="N216" s="160"/>
      <c r="O216" s="160"/>
      <c r="P216" s="160"/>
      <c r="Q216" s="160"/>
      <c r="R216" s="160"/>
      <c r="S216" s="160"/>
      <c r="T216" s="160"/>
      <c r="U216" s="160"/>
      <c r="V216" s="160"/>
      <c r="W216" s="160"/>
      <c r="X216" s="160"/>
      <c r="Y216" s="160"/>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c r="AV216" s="160"/>
      <c r="AW216" s="160"/>
    </row>
    <row r="217" spans="13:49" ht="12.75">
      <c r="M217" s="160"/>
      <c r="N217" s="160"/>
      <c r="O217" s="160"/>
      <c r="P217" s="160"/>
      <c r="Q217" s="160"/>
      <c r="R217" s="160"/>
      <c r="S217" s="160"/>
      <c r="T217" s="160"/>
      <c r="U217" s="160"/>
      <c r="V217" s="160"/>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row>
    <row r="218" spans="13:49" ht="12.75">
      <c r="M218" s="160"/>
      <c r="N218" s="160"/>
      <c r="O218" s="160"/>
      <c r="P218" s="160"/>
      <c r="Q218" s="160"/>
      <c r="R218" s="160"/>
      <c r="S218" s="160"/>
      <c r="T218" s="160"/>
      <c r="U218" s="160"/>
      <c r="V218" s="160"/>
      <c r="W218" s="160"/>
      <c r="X218" s="160"/>
      <c r="Y218" s="160"/>
      <c r="Z218" s="160"/>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c r="AV218" s="160"/>
      <c r="AW218" s="160"/>
    </row>
    <row r="219" spans="13:49" ht="12.75">
      <c r="M219" s="160"/>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c r="AV219" s="160"/>
      <c r="AW219" s="160"/>
    </row>
    <row r="220" spans="13:49" ht="12.75">
      <c r="M220" s="160"/>
      <c r="N220" s="160"/>
      <c r="O220" s="160"/>
      <c r="P220" s="160"/>
      <c r="Q220" s="160"/>
      <c r="R220" s="160"/>
      <c r="S220" s="160"/>
      <c r="T220" s="160"/>
      <c r="U220" s="160"/>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row>
    <row r="221" spans="13:49" ht="12.75">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row>
    <row r="222" spans="13:49" ht="12.75">
      <c r="M222" s="160"/>
      <c r="N222" s="160"/>
      <c r="O222" s="160"/>
      <c r="P222" s="160"/>
      <c r="Q222" s="160"/>
      <c r="R222" s="160"/>
      <c r="S222" s="160"/>
      <c r="T222" s="160"/>
      <c r="U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row>
    <row r="223" spans="13:49" ht="12.75">
      <c r="M223" s="160"/>
      <c r="N223" s="160"/>
      <c r="O223" s="160"/>
      <c r="P223" s="160"/>
      <c r="Q223" s="160"/>
      <c r="R223" s="160"/>
      <c r="S223" s="160"/>
      <c r="T223" s="160"/>
      <c r="U223" s="160"/>
      <c r="V223" s="160"/>
      <c r="W223" s="160"/>
      <c r="X223" s="160"/>
      <c r="Y223" s="160"/>
      <c r="Z223" s="160"/>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c r="AV223" s="160"/>
      <c r="AW223" s="160"/>
    </row>
    <row r="224" spans="13:49" ht="12.75">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row>
    <row r="225" spans="13:49" ht="12.75">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row>
    <row r="226" spans="13:49" ht="12.75">
      <c r="M226" s="160"/>
      <c r="N226" s="160"/>
      <c r="O226" s="160"/>
      <c r="P226" s="160"/>
      <c r="Q226" s="160"/>
      <c r="R226" s="160"/>
      <c r="S226" s="160"/>
      <c r="T226" s="160"/>
      <c r="U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c r="AV226" s="160"/>
      <c r="AW226" s="160"/>
    </row>
    <row r="227" spans="13:49" ht="12.75">
      <c r="M227" s="160"/>
      <c r="N227" s="160"/>
      <c r="O227" s="160"/>
      <c r="P227" s="160"/>
      <c r="Q227" s="160"/>
      <c r="R227" s="160"/>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row>
    <row r="228" spans="13:49" ht="12.75">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row>
    <row r="229" spans="13:49" ht="12.75">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row>
    <row r="230" spans="13:49" ht="12.75">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row>
    <row r="231" spans="13:49" ht="12.75">
      <c r="M231" s="160"/>
      <c r="N231" s="160"/>
      <c r="O231" s="160"/>
      <c r="P231" s="160"/>
      <c r="Q231" s="160"/>
      <c r="R231" s="160"/>
      <c r="S231" s="160"/>
      <c r="T231" s="160"/>
      <c r="U231" s="160"/>
      <c r="V231" s="160"/>
      <c r="W231" s="160"/>
      <c r="X231" s="160"/>
      <c r="Y231" s="160"/>
      <c r="Z231" s="160"/>
      <c r="AA231" s="160"/>
      <c r="AB231" s="160"/>
      <c r="AC231" s="160"/>
      <c r="AD231" s="160"/>
      <c r="AE231" s="160"/>
      <c r="AF231" s="160"/>
      <c r="AG231" s="160"/>
      <c r="AH231" s="160"/>
      <c r="AI231" s="160"/>
      <c r="AJ231" s="160"/>
      <c r="AK231" s="160"/>
      <c r="AL231" s="160"/>
      <c r="AM231" s="160"/>
      <c r="AN231" s="160"/>
      <c r="AO231" s="160"/>
      <c r="AP231" s="160"/>
      <c r="AQ231" s="160"/>
      <c r="AR231" s="160"/>
      <c r="AS231" s="160"/>
      <c r="AT231" s="160"/>
      <c r="AU231" s="160"/>
      <c r="AV231" s="160"/>
      <c r="AW231" s="160"/>
    </row>
    <row r="232" spans="13:49" ht="12.75">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c r="AM232" s="160"/>
      <c r="AN232" s="160"/>
      <c r="AO232" s="160"/>
      <c r="AP232" s="160"/>
      <c r="AQ232" s="160"/>
      <c r="AR232" s="160"/>
      <c r="AS232" s="160"/>
      <c r="AT232" s="160"/>
      <c r="AU232" s="160"/>
      <c r="AV232" s="160"/>
      <c r="AW232" s="160"/>
    </row>
    <row r="233" spans="13:49" ht="12.75">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c r="AV233" s="160"/>
      <c r="AW233" s="160"/>
    </row>
    <row r="234" spans="13:49" ht="12.75">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row>
    <row r="235" spans="13:49" ht="12.75">
      <c r="M235" s="160"/>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c r="AV235" s="160"/>
      <c r="AW235" s="160"/>
    </row>
    <row r="236" spans="13:49" ht="12.75">
      <c r="M236" s="160"/>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0"/>
      <c r="AL236" s="160"/>
      <c r="AM236" s="160"/>
      <c r="AN236" s="160"/>
      <c r="AO236" s="160"/>
      <c r="AP236" s="160"/>
      <c r="AQ236" s="160"/>
      <c r="AR236" s="160"/>
      <c r="AS236" s="160"/>
      <c r="AT236" s="160"/>
      <c r="AU236" s="160"/>
      <c r="AV236" s="160"/>
      <c r="AW236" s="160"/>
    </row>
    <row r="237" spans="13:49" ht="12.75">
      <c r="M237" s="160"/>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row>
    <row r="238" spans="13:49" ht="12.75">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row>
    <row r="239" spans="13:49" ht="12.75">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c r="AV239" s="160"/>
      <c r="AW239" s="160"/>
    </row>
    <row r="240" spans="13:49" ht="12.75">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c r="AV240" s="160"/>
      <c r="AW240" s="160"/>
    </row>
    <row r="241" spans="13:49" ht="12.75">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c r="AV241" s="160"/>
      <c r="AW241" s="160"/>
    </row>
    <row r="242" spans="13:49" ht="12.75">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c r="AV242" s="160"/>
      <c r="AW242" s="160"/>
    </row>
    <row r="243" spans="13:49" ht="12.75">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row>
    <row r="244" spans="13:49" ht="12.75">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row>
    <row r="245" spans="13:49" ht="12.75">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row>
    <row r="246" spans="13:49" ht="12.75">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c r="AV246" s="160"/>
      <c r="AW246" s="160"/>
    </row>
    <row r="247" spans="13:49" ht="12.75">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row>
    <row r="248" spans="13:49" ht="12.75">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row>
    <row r="249" spans="13:49" ht="12.75">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row>
    <row r="250" spans="13:49" ht="12.75">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row>
    <row r="251" spans="13:49" ht="12.75">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row>
    <row r="252" spans="13:49" ht="12.75">
      <c r="M252" s="160"/>
      <c r="N252" s="160"/>
      <c r="O252" s="160"/>
      <c r="P252" s="160"/>
      <c r="Q252" s="160"/>
      <c r="R252" s="160"/>
      <c r="S252" s="160"/>
      <c r="T252" s="160"/>
      <c r="U252" s="160"/>
      <c r="V252" s="160"/>
      <c r="W252" s="160"/>
      <c r="X252" s="160"/>
      <c r="Y252" s="160"/>
      <c r="Z252" s="160"/>
      <c r="AA252" s="160"/>
      <c r="AB252" s="160"/>
      <c r="AC252" s="160"/>
      <c r="AD252" s="160"/>
      <c r="AE252" s="160"/>
      <c r="AF252" s="160"/>
      <c r="AG252" s="160"/>
      <c r="AH252" s="160"/>
      <c r="AI252" s="160"/>
      <c r="AJ252" s="160"/>
      <c r="AK252" s="160"/>
      <c r="AL252" s="160"/>
      <c r="AM252" s="160"/>
      <c r="AN252" s="160"/>
      <c r="AO252" s="160"/>
      <c r="AP252" s="160"/>
      <c r="AQ252" s="160"/>
      <c r="AR252" s="160"/>
      <c r="AS252" s="160"/>
      <c r="AT252" s="160"/>
      <c r="AU252" s="160"/>
      <c r="AV252" s="160"/>
      <c r="AW252" s="160"/>
    </row>
    <row r="253" spans="13:49" ht="12.75">
      <c r="M253" s="160"/>
      <c r="N253" s="160"/>
      <c r="O253" s="160"/>
      <c r="P253" s="160"/>
      <c r="Q253" s="160"/>
      <c r="R253" s="160"/>
      <c r="S253" s="160"/>
      <c r="T253" s="160"/>
      <c r="U253" s="160"/>
      <c r="V253" s="160"/>
      <c r="W253" s="160"/>
      <c r="X253" s="160"/>
      <c r="Y253" s="160"/>
      <c r="Z253" s="160"/>
      <c r="AA253" s="160"/>
      <c r="AB253" s="160"/>
      <c r="AC253" s="160"/>
      <c r="AD253" s="160"/>
      <c r="AE253" s="160"/>
      <c r="AF253" s="160"/>
      <c r="AG253" s="160"/>
      <c r="AH253" s="160"/>
      <c r="AI253" s="160"/>
      <c r="AJ253" s="160"/>
      <c r="AK253" s="160"/>
      <c r="AL253" s="160"/>
      <c r="AM253" s="160"/>
      <c r="AN253" s="160"/>
      <c r="AO253" s="160"/>
      <c r="AP253" s="160"/>
      <c r="AQ253" s="160"/>
      <c r="AR253" s="160"/>
      <c r="AS253" s="160"/>
      <c r="AT253" s="160"/>
      <c r="AU253" s="160"/>
      <c r="AV253" s="160"/>
      <c r="AW253" s="160"/>
    </row>
    <row r="254" spans="13:49" ht="12.75">
      <c r="M254" s="160"/>
      <c r="N254" s="160"/>
      <c r="O254" s="160"/>
      <c r="P254" s="160"/>
      <c r="Q254" s="160"/>
      <c r="R254" s="160"/>
      <c r="S254" s="160"/>
      <c r="T254" s="160"/>
      <c r="U254" s="160"/>
      <c r="V254" s="160"/>
      <c r="W254" s="160"/>
      <c r="X254" s="160"/>
      <c r="Y254" s="160"/>
      <c r="Z254" s="160"/>
      <c r="AA254" s="160"/>
      <c r="AB254" s="160"/>
      <c r="AC254" s="160"/>
      <c r="AD254" s="160"/>
      <c r="AE254" s="160"/>
      <c r="AF254" s="160"/>
      <c r="AG254" s="160"/>
      <c r="AH254" s="160"/>
      <c r="AI254" s="160"/>
      <c r="AJ254" s="160"/>
      <c r="AK254" s="160"/>
      <c r="AL254" s="160"/>
      <c r="AM254" s="160"/>
      <c r="AN254" s="160"/>
      <c r="AO254" s="160"/>
      <c r="AP254" s="160"/>
      <c r="AQ254" s="160"/>
      <c r="AR254" s="160"/>
      <c r="AS254" s="160"/>
      <c r="AT254" s="160"/>
      <c r="AU254" s="160"/>
      <c r="AV254" s="160"/>
      <c r="AW254" s="160"/>
    </row>
    <row r="255" spans="13:49" ht="12.75">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160"/>
      <c r="AI255" s="160"/>
      <c r="AJ255" s="160"/>
      <c r="AK255" s="160"/>
      <c r="AL255" s="160"/>
      <c r="AM255" s="160"/>
      <c r="AN255" s="160"/>
      <c r="AO255" s="160"/>
      <c r="AP255" s="160"/>
      <c r="AQ255" s="160"/>
      <c r="AR255" s="160"/>
      <c r="AS255" s="160"/>
      <c r="AT255" s="160"/>
      <c r="AU255" s="160"/>
      <c r="AV255" s="160"/>
      <c r="AW255" s="160"/>
    </row>
    <row r="256" spans="13:49" ht="12.75">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row>
    <row r="257" spans="13:49" ht="12.75">
      <c r="M257" s="160"/>
      <c r="N257" s="160"/>
      <c r="O257" s="160"/>
      <c r="P257" s="160"/>
      <c r="Q257" s="160"/>
      <c r="R257" s="160"/>
      <c r="S257" s="160"/>
      <c r="T257" s="160"/>
      <c r="U257" s="160"/>
      <c r="V257" s="160"/>
      <c r="W257" s="160"/>
      <c r="X257" s="160"/>
      <c r="Y257" s="160"/>
      <c r="Z257" s="160"/>
      <c r="AA257" s="160"/>
      <c r="AB257" s="160"/>
      <c r="AC257" s="160"/>
      <c r="AD257" s="160"/>
      <c r="AE257" s="160"/>
      <c r="AF257" s="160"/>
      <c r="AG257" s="160"/>
      <c r="AH257" s="160"/>
      <c r="AI257" s="160"/>
      <c r="AJ257" s="160"/>
      <c r="AK257" s="160"/>
      <c r="AL257" s="160"/>
      <c r="AM257" s="160"/>
      <c r="AN257" s="160"/>
      <c r="AO257" s="160"/>
      <c r="AP257" s="160"/>
      <c r="AQ257" s="160"/>
      <c r="AR257" s="160"/>
      <c r="AS257" s="160"/>
      <c r="AT257" s="160"/>
      <c r="AU257" s="160"/>
      <c r="AV257" s="160"/>
      <c r="AW257" s="160"/>
    </row>
    <row r="258" spans="13:49" ht="12.75">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c r="AH258" s="160"/>
      <c r="AI258" s="160"/>
      <c r="AJ258" s="160"/>
      <c r="AK258" s="160"/>
      <c r="AL258" s="160"/>
      <c r="AM258" s="160"/>
      <c r="AN258" s="160"/>
      <c r="AO258" s="160"/>
      <c r="AP258" s="160"/>
      <c r="AQ258" s="160"/>
      <c r="AR258" s="160"/>
      <c r="AS258" s="160"/>
      <c r="AT258" s="160"/>
      <c r="AU258" s="160"/>
      <c r="AV258" s="160"/>
      <c r="AW258" s="160"/>
    </row>
    <row r="259" spans="13:49" ht="12.75">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0"/>
      <c r="AK259" s="160"/>
      <c r="AL259" s="160"/>
      <c r="AM259" s="160"/>
      <c r="AN259" s="160"/>
      <c r="AO259" s="160"/>
      <c r="AP259" s="160"/>
      <c r="AQ259" s="160"/>
      <c r="AR259" s="160"/>
      <c r="AS259" s="160"/>
      <c r="AT259" s="160"/>
      <c r="AU259" s="160"/>
      <c r="AV259" s="160"/>
      <c r="AW259" s="160"/>
    </row>
    <row r="260" spans="13:49" ht="12.75">
      <c r="M260" s="160"/>
      <c r="N260" s="160"/>
      <c r="O260" s="160"/>
      <c r="P260" s="160"/>
      <c r="Q260" s="160"/>
      <c r="R260" s="160"/>
      <c r="S260" s="160"/>
      <c r="T260" s="160"/>
      <c r="U260" s="160"/>
      <c r="V260" s="160"/>
      <c r="W260" s="160"/>
      <c r="X260" s="160"/>
      <c r="Y260" s="160"/>
      <c r="Z260" s="160"/>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c r="AV260" s="160"/>
      <c r="AW260" s="160"/>
    </row>
    <row r="261" spans="13:49" ht="12.75">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c r="AV261" s="160"/>
      <c r="AW261" s="160"/>
    </row>
    <row r="262" spans="13:49" ht="12.75">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c r="AV262" s="160"/>
      <c r="AW262" s="160"/>
    </row>
    <row r="263" spans="13:49" ht="12.75">
      <c r="M263" s="160"/>
      <c r="N263" s="160"/>
      <c r="O263" s="160"/>
      <c r="P263" s="160"/>
      <c r="Q263" s="160"/>
      <c r="R263" s="160"/>
      <c r="S263" s="160"/>
      <c r="T263" s="160"/>
      <c r="U263" s="160"/>
      <c r="V263" s="160"/>
      <c r="W263" s="160"/>
      <c r="X263" s="160"/>
      <c r="Y263" s="160"/>
      <c r="Z263" s="160"/>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c r="AV263" s="160"/>
      <c r="AW263" s="160"/>
    </row>
    <row r="264" spans="13:49" ht="12.75">
      <c r="M264" s="160"/>
      <c r="N264" s="160"/>
      <c r="O264" s="160"/>
      <c r="P264" s="160"/>
      <c r="Q264" s="160"/>
      <c r="R264" s="160"/>
      <c r="S264" s="160"/>
      <c r="T264" s="160"/>
      <c r="U264" s="160"/>
      <c r="V264" s="160"/>
      <c r="W264" s="160"/>
      <c r="X264" s="160"/>
      <c r="Y264" s="160"/>
      <c r="Z264" s="160"/>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160"/>
      <c r="AV264" s="160"/>
      <c r="AW264" s="160"/>
    </row>
    <row r="265" spans="13:49" ht="12.75">
      <c r="M265" s="160"/>
      <c r="N265" s="160"/>
      <c r="O265" s="160"/>
      <c r="P265" s="160"/>
      <c r="Q265" s="160"/>
      <c r="R265" s="160"/>
      <c r="S265" s="160"/>
      <c r="T265" s="160"/>
      <c r="U265" s="160"/>
      <c r="V265" s="160"/>
      <c r="W265" s="160"/>
      <c r="X265" s="160"/>
      <c r="Y265" s="160"/>
      <c r="Z265" s="160"/>
      <c r="AA265" s="160"/>
      <c r="AB265" s="160"/>
      <c r="AC265" s="160"/>
      <c r="AD265" s="160"/>
      <c r="AE265" s="160"/>
      <c r="AF265" s="160"/>
      <c r="AG265" s="160"/>
      <c r="AH265" s="160"/>
      <c r="AI265" s="160"/>
      <c r="AJ265" s="160"/>
      <c r="AK265" s="160"/>
      <c r="AL265" s="160"/>
      <c r="AM265" s="160"/>
      <c r="AN265" s="160"/>
      <c r="AO265" s="160"/>
      <c r="AP265" s="160"/>
      <c r="AQ265" s="160"/>
      <c r="AR265" s="160"/>
      <c r="AS265" s="160"/>
      <c r="AT265" s="160"/>
      <c r="AU265" s="160"/>
      <c r="AV265" s="160"/>
      <c r="AW265" s="160"/>
    </row>
    <row r="266" spans="13:49" ht="12.75">
      <c r="M266" s="160"/>
      <c r="N266" s="160"/>
      <c r="O266" s="160"/>
      <c r="P266" s="160"/>
      <c r="Q266" s="160"/>
      <c r="R266" s="160"/>
      <c r="S266" s="160"/>
      <c r="T266" s="160"/>
      <c r="U266" s="160"/>
      <c r="V266" s="160"/>
      <c r="W266" s="160"/>
      <c r="X266" s="160"/>
      <c r="Y266" s="160"/>
      <c r="Z266" s="160"/>
      <c r="AA266" s="160"/>
      <c r="AB266" s="160"/>
      <c r="AC266" s="160"/>
      <c r="AD266" s="160"/>
      <c r="AE266" s="160"/>
      <c r="AF266" s="160"/>
      <c r="AG266" s="160"/>
      <c r="AH266" s="160"/>
      <c r="AI266" s="160"/>
      <c r="AJ266" s="160"/>
      <c r="AK266" s="160"/>
      <c r="AL266" s="160"/>
      <c r="AM266" s="160"/>
      <c r="AN266" s="160"/>
      <c r="AO266" s="160"/>
      <c r="AP266" s="160"/>
      <c r="AQ266" s="160"/>
      <c r="AR266" s="160"/>
      <c r="AS266" s="160"/>
      <c r="AT266" s="160"/>
      <c r="AU266" s="160"/>
      <c r="AV266" s="160"/>
      <c r="AW266" s="160"/>
    </row>
    <row r="267" spans="13:49" ht="12.75">
      <c r="M267" s="160"/>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row>
    <row r="268" spans="13:49" ht="12.75">
      <c r="M268" s="160"/>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0"/>
      <c r="AK268" s="160"/>
      <c r="AL268" s="160"/>
      <c r="AM268" s="160"/>
      <c r="AN268" s="160"/>
      <c r="AO268" s="160"/>
      <c r="AP268" s="160"/>
      <c r="AQ268" s="160"/>
      <c r="AR268" s="160"/>
      <c r="AS268" s="160"/>
      <c r="AT268" s="160"/>
      <c r="AU268" s="160"/>
      <c r="AV268" s="160"/>
      <c r="AW268" s="160"/>
    </row>
    <row r="269" spans="13:49" ht="12.75">
      <c r="M269" s="160"/>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0"/>
      <c r="AL269" s="160"/>
      <c r="AM269" s="160"/>
      <c r="AN269" s="160"/>
      <c r="AO269" s="160"/>
      <c r="AP269" s="160"/>
      <c r="AQ269" s="160"/>
      <c r="AR269" s="160"/>
      <c r="AS269" s="160"/>
      <c r="AT269" s="160"/>
      <c r="AU269" s="160"/>
      <c r="AV269" s="160"/>
      <c r="AW269" s="160"/>
    </row>
    <row r="270" spans="13:49" ht="12.75">
      <c r="M270" s="160"/>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0"/>
      <c r="AL270" s="160"/>
      <c r="AM270" s="160"/>
      <c r="AN270" s="160"/>
      <c r="AO270" s="160"/>
      <c r="AP270" s="160"/>
      <c r="AQ270" s="160"/>
      <c r="AR270" s="160"/>
      <c r="AS270" s="160"/>
      <c r="AT270" s="160"/>
      <c r="AU270" s="160"/>
      <c r="AV270" s="160"/>
      <c r="AW270" s="160"/>
    </row>
    <row r="271" spans="13:49" ht="12.75">
      <c r="M271" s="160"/>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c r="AV271" s="160"/>
      <c r="AW271" s="160"/>
    </row>
    <row r="272" spans="13:49" ht="12.75">
      <c r="M272" s="160"/>
      <c r="N272" s="160"/>
      <c r="O272" s="160"/>
      <c r="P272" s="160"/>
      <c r="Q272" s="160"/>
      <c r="R272" s="160"/>
      <c r="S272" s="160"/>
      <c r="T272" s="160"/>
      <c r="U272" s="160"/>
      <c r="V272" s="160"/>
      <c r="W272" s="160"/>
      <c r="X272" s="160"/>
      <c r="Y272" s="160"/>
      <c r="Z272" s="160"/>
      <c r="AA272" s="160"/>
      <c r="AB272" s="160"/>
      <c r="AC272" s="160"/>
      <c r="AD272" s="160"/>
      <c r="AE272" s="160"/>
      <c r="AF272" s="160"/>
      <c r="AG272" s="160"/>
      <c r="AH272" s="160"/>
      <c r="AI272" s="160"/>
      <c r="AJ272" s="160"/>
      <c r="AK272" s="160"/>
      <c r="AL272" s="160"/>
      <c r="AM272" s="160"/>
      <c r="AN272" s="160"/>
      <c r="AO272" s="160"/>
      <c r="AP272" s="160"/>
      <c r="AQ272" s="160"/>
      <c r="AR272" s="160"/>
      <c r="AS272" s="160"/>
      <c r="AT272" s="160"/>
      <c r="AU272" s="160"/>
      <c r="AV272" s="160"/>
      <c r="AW272" s="160"/>
    </row>
    <row r="273" spans="13:49" ht="12.75">
      <c r="M273" s="160"/>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c r="AV273" s="160"/>
      <c r="AW273" s="160"/>
    </row>
    <row r="274" spans="13:49" ht="12.75">
      <c r="M274" s="160"/>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c r="AV274" s="160"/>
      <c r="AW274" s="160"/>
    </row>
    <row r="275" spans="13:49" ht="12.75">
      <c r="M275" s="160"/>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row>
    <row r="276" spans="13:49" ht="12.75">
      <c r="M276" s="160"/>
      <c r="N276" s="160"/>
      <c r="O276" s="160"/>
      <c r="P276" s="160"/>
      <c r="Q276" s="160"/>
      <c r="R276" s="160"/>
      <c r="S276" s="160"/>
      <c r="T276" s="160"/>
      <c r="U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c r="AV276" s="160"/>
      <c r="AW276" s="160"/>
    </row>
    <row r="277" spans="13:49" ht="12.75">
      <c r="M277" s="160"/>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row>
    <row r="278" spans="13:49" ht="12.75">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row>
    <row r="279" spans="13:49" ht="12.75">
      <c r="M279" s="160"/>
      <c r="N279" s="160"/>
      <c r="O279" s="160"/>
      <c r="P279" s="160"/>
      <c r="Q279" s="160"/>
      <c r="R279" s="160"/>
      <c r="S279" s="160"/>
      <c r="T279" s="160"/>
      <c r="U279" s="160"/>
      <c r="V279" s="160"/>
      <c r="W279" s="160"/>
      <c r="X279" s="160"/>
      <c r="Y279" s="160"/>
      <c r="Z279" s="160"/>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c r="AV279" s="160"/>
      <c r="AW279" s="160"/>
    </row>
    <row r="280" spans="13:49" ht="12.75">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row>
    <row r="281" spans="13:49" ht="12.75">
      <c r="M281" s="160"/>
      <c r="N281" s="160"/>
      <c r="O281" s="160"/>
      <c r="P281" s="160"/>
      <c r="Q281" s="160"/>
      <c r="R281" s="160"/>
      <c r="S281" s="160"/>
      <c r="T281" s="160"/>
      <c r="U281" s="160"/>
      <c r="V281" s="160"/>
      <c r="W281" s="160"/>
      <c r="X281" s="160"/>
      <c r="Y281" s="160"/>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c r="AV281" s="160"/>
      <c r="AW281" s="160"/>
    </row>
    <row r="282" spans="13:49" ht="12.75">
      <c r="M282" s="160"/>
      <c r="N282" s="160"/>
      <c r="O282" s="160"/>
      <c r="P282" s="160"/>
      <c r="Q282" s="160"/>
      <c r="R282" s="160"/>
      <c r="S282" s="160"/>
      <c r="T282" s="160"/>
      <c r="U282" s="160"/>
      <c r="V282" s="160"/>
      <c r="W282" s="160"/>
      <c r="X282" s="160"/>
      <c r="Y282" s="160"/>
      <c r="Z282" s="160"/>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row>
    <row r="283" spans="13:49" ht="12.75">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row>
    <row r="284" spans="13:49" ht="12.75">
      <c r="M284" s="160"/>
      <c r="N284" s="160"/>
      <c r="O284" s="160"/>
      <c r="P284" s="160"/>
      <c r="Q284" s="160"/>
      <c r="R284" s="160"/>
      <c r="S284" s="160"/>
      <c r="T284" s="160"/>
      <c r="U284" s="160"/>
      <c r="V284" s="160"/>
      <c r="W284" s="160"/>
      <c r="X284" s="160"/>
      <c r="Y284" s="160"/>
      <c r="Z284" s="160"/>
      <c r="AA284" s="160"/>
      <c r="AB284" s="160"/>
      <c r="AC284" s="160"/>
      <c r="AD284" s="160"/>
      <c r="AE284" s="160"/>
      <c r="AF284" s="160"/>
      <c r="AG284" s="160"/>
      <c r="AH284" s="160"/>
      <c r="AI284" s="160"/>
      <c r="AJ284" s="160"/>
      <c r="AK284" s="160"/>
      <c r="AL284" s="160"/>
      <c r="AM284" s="160"/>
      <c r="AN284" s="160"/>
      <c r="AO284" s="160"/>
      <c r="AP284" s="160"/>
      <c r="AQ284" s="160"/>
      <c r="AR284" s="160"/>
      <c r="AS284" s="160"/>
      <c r="AT284" s="160"/>
      <c r="AU284" s="160"/>
      <c r="AV284" s="160"/>
      <c r="AW284" s="160"/>
    </row>
    <row r="285" spans="13:49" ht="12.75">
      <c r="M285" s="160"/>
      <c r="N285" s="160"/>
      <c r="O285" s="160"/>
      <c r="P285" s="160"/>
      <c r="Q285" s="160"/>
      <c r="R285" s="160"/>
      <c r="S285" s="160"/>
      <c r="T285" s="160"/>
      <c r="U285" s="160"/>
      <c r="V285" s="160"/>
      <c r="W285" s="160"/>
      <c r="X285" s="160"/>
      <c r="Y285" s="160"/>
      <c r="Z285" s="160"/>
      <c r="AA285" s="160"/>
      <c r="AB285" s="160"/>
      <c r="AC285" s="160"/>
      <c r="AD285" s="160"/>
      <c r="AE285" s="160"/>
      <c r="AF285" s="160"/>
      <c r="AG285" s="160"/>
      <c r="AH285" s="160"/>
      <c r="AI285" s="160"/>
      <c r="AJ285" s="160"/>
      <c r="AK285" s="160"/>
      <c r="AL285" s="160"/>
      <c r="AM285" s="160"/>
      <c r="AN285" s="160"/>
      <c r="AO285" s="160"/>
      <c r="AP285" s="160"/>
      <c r="AQ285" s="160"/>
      <c r="AR285" s="160"/>
      <c r="AS285" s="160"/>
      <c r="AT285" s="160"/>
      <c r="AU285" s="160"/>
      <c r="AV285" s="160"/>
      <c r="AW285" s="160"/>
    </row>
    <row r="286" spans="13:49" ht="12.75">
      <c r="M286" s="160"/>
      <c r="N286" s="160"/>
      <c r="O286" s="160"/>
      <c r="P286" s="160"/>
      <c r="Q286" s="160"/>
      <c r="R286" s="160"/>
      <c r="S286" s="160"/>
      <c r="T286" s="160"/>
      <c r="U286" s="160"/>
      <c r="V286" s="160"/>
      <c r="W286" s="160"/>
      <c r="X286" s="160"/>
      <c r="Y286" s="160"/>
      <c r="Z286" s="160"/>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c r="AV286" s="160"/>
      <c r="AW286" s="160"/>
    </row>
    <row r="287" spans="13:49" ht="12.75">
      <c r="M287" s="160"/>
      <c r="N287" s="160"/>
      <c r="O287" s="160"/>
      <c r="P287" s="160"/>
      <c r="Q287" s="160"/>
      <c r="R287" s="160"/>
      <c r="S287" s="160"/>
      <c r="T287" s="160"/>
      <c r="U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row>
    <row r="288" spans="13:49" ht="12.75">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row>
    <row r="289" spans="13:49" ht="12.75">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row>
    <row r="290" spans="13:49" ht="12.75">
      <c r="M290" s="160"/>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row>
    <row r="291" spans="13:49" ht="12.75">
      <c r="M291" s="160"/>
      <c r="N291" s="160"/>
      <c r="O291" s="160"/>
      <c r="P291" s="160"/>
      <c r="Q291" s="160"/>
      <c r="R291" s="160"/>
      <c r="S291" s="160"/>
      <c r="T291" s="160"/>
      <c r="U291" s="160"/>
      <c r="V291" s="16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c r="AV291" s="160"/>
      <c r="AW291" s="160"/>
    </row>
    <row r="292" spans="13:49" ht="12.75">
      <c r="M292" s="160"/>
      <c r="N292" s="160"/>
      <c r="O292" s="160"/>
      <c r="P292" s="160"/>
      <c r="Q292" s="160"/>
      <c r="R292" s="160"/>
      <c r="S292" s="160"/>
      <c r="T292" s="160"/>
      <c r="U292" s="160"/>
      <c r="V292" s="160"/>
      <c r="W292" s="160"/>
      <c r="X292" s="160"/>
      <c r="Y292" s="160"/>
      <c r="Z292" s="160"/>
      <c r="AA292" s="160"/>
      <c r="AB292" s="160"/>
      <c r="AC292" s="160"/>
      <c r="AD292" s="160"/>
      <c r="AE292" s="160"/>
      <c r="AF292" s="160"/>
      <c r="AG292" s="160"/>
      <c r="AH292" s="160"/>
      <c r="AI292" s="160"/>
      <c r="AJ292" s="160"/>
      <c r="AK292" s="160"/>
      <c r="AL292" s="160"/>
      <c r="AM292" s="160"/>
      <c r="AN292" s="160"/>
      <c r="AO292" s="160"/>
      <c r="AP292" s="160"/>
      <c r="AQ292" s="160"/>
      <c r="AR292" s="160"/>
      <c r="AS292" s="160"/>
      <c r="AT292" s="160"/>
      <c r="AU292" s="160"/>
      <c r="AV292" s="160"/>
      <c r="AW292" s="160"/>
    </row>
    <row r="293" spans="13:49" ht="12.75">
      <c r="M293" s="160"/>
      <c r="N293" s="160"/>
      <c r="O293" s="160"/>
      <c r="P293" s="160"/>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row>
    <row r="294" spans="13:49" ht="12.75">
      <c r="M294" s="160"/>
      <c r="N294" s="160"/>
      <c r="O294" s="160"/>
      <c r="P294" s="160"/>
      <c r="Q294" s="160"/>
      <c r="R294" s="160"/>
      <c r="S294" s="160"/>
      <c r="T294" s="160"/>
      <c r="U294" s="160"/>
      <c r="V294" s="160"/>
      <c r="W294" s="160"/>
      <c r="X294" s="160"/>
      <c r="Y294" s="160"/>
      <c r="Z294" s="160"/>
      <c r="AA294" s="160"/>
      <c r="AB294" s="160"/>
      <c r="AC294" s="160"/>
      <c r="AD294" s="160"/>
      <c r="AE294" s="160"/>
      <c r="AF294" s="160"/>
      <c r="AG294" s="160"/>
      <c r="AH294" s="160"/>
      <c r="AI294" s="160"/>
      <c r="AJ294" s="160"/>
      <c r="AK294" s="160"/>
      <c r="AL294" s="160"/>
      <c r="AM294" s="160"/>
      <c r="AN294" s="160"/>
      <c r="AO294" s="160"/>
      <c r="AP294" s="160"/>
      <c r="AQ294" s="160"/>
      <c r="AR294" s="160"/>
      <c r="AS294" s="160"/>
      <c r="AT294" s="160"/>
      <c r="AU294" s="160"/>
      <c r="AV294" s="160"/>
      <c r="AW294" s="160"/>
    </row>
    <row r="295" spans="13:49" ht="12.75">
      <c r="M295" s="160"/>
      <c r="N295" s="160"/>
      <c r="O295" s="160"/>
      <c r="P295" s="160"/>
      <c r="Q295" s="160"/>
      <c r="R295" s="160"/>
      <c r="S295" s="160"/>
      <c r="T295" s="160"/>
      <c r="U295" s="160"/>
      <c r="V295" s="160"/>
      <c r="W295" s="160"/>
      <c r="X295" s="160"/>
      <c r="Y295" s="160"/>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c r="AV295" s="160"/>
      <c r="AW295" s="160"/>
    </row>
    <row r="296" spans="13:49" ht="12.75">
      <c r="M296" s="160"/>
      <c r="N296" s="160"/>
      <c r="O296" s="160"/>
      <c r="P296" s="160"/>
      <c r="Q296" s="160"/>
      <c r="R296" s="160"/>
      <c r="S296" s="160"/>
      <c r="T296" s="160"/>
      <c r="U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row>
    <row r="297" spans="13:49" ht="12.75">
      <c r="M297" s="160"/>
      <c r="N297" s="160"/>
      <c r="O297" s="160"/>
      <c r="P297" s="160"/>
      <c r="Q297" s="160"/>
      <c r="R297" s="160"/>
      <c r="S297" s="160"/>
      <c r="T297" s="160"/>
      <c r="U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row>
    <row r="298" spans="13:49" ht="12.75">
      <c r="M298" s="160"/>
      <c r="N298" s="160"/>
      <c r="O298" s="160"/>
      <c r="P298" s="160"/>
      <c r="Q298" s="160"/>
      <c r="R298" s="160"/>
      <c r="S298" s="160"/>
      <c r="T298" s="160"/>
      <c r="U298" s="160"/>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c r="AV298" s="160"/>
      <c r="AW298" s="160"/>
    </row>
    <row r="299" spans="13:49" ht="12.75">
      <c r="M299" s="160"/>
      <c r="N299" s="160"/>
      <c r="O299" s="160"/>
      <c r="P299" s="160"/>
      <c r="Q299" s="160"/>
      <c r="R299" s="160"/>
      <c r="S299" s="160"/>
      <c r="T299" s="160"/>
      <c r="U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row>
    <row r="300" spans="13:49" ht="12.75">
      <c r="M300" s="160"/>
      <c r="N300" s="160"/>
      <c r="O300" s="160"/>
      <c r="P300" s="160"/>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row>
    <row r="301" spans="13:49" ht="12.75">
      <c r="M301" s="160"/>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row>
    <row r="302" spans="13:49" ht="12.75">
      <c r="M302" s="160"/>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c r="AV302" s="160"/>
      <c r="AW302" s="160"/>
    </row>
    <row r="303" spans="13:49" ht="12.75">
      <c r="M303" s="160"/>
      <c r="N303" s="160"/>
      <c r="O303" s="160"/>
      <c r="P303" s="160"/>
      <c r="Q303" s="160"/>
      <c r="R303" s="160"/>
      <c r="S303" s="160"/>
      <c r="T303" s="160"/>
      <c r="U303" s="160"/>
      <c r="V303" s="160"/>
      <c r="W303" s="160"/>
      <c r="X303" s="160"/>
      <c r="Y303" s="160"/>
      <c r="Z303" s="160"/>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c r="AV303" s="160"/>
      <c r="AW303" s="160"/>
    </row>
    <row r="304" spans="13:49" ht="12.75">
      <c r="M304" s="160"/>
      <c r="N304" s="160"/>
      <c r="O304" s="160"/>
      <c r="P304" s="160"/>
      <c r="Q304" s="160"/>
      <c r="R304" s="160"/>
      <c r="S304" s="160"/>
      <c r="T304" s="160"/>
      <c r="U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row>
    <row r="305" spans="13:49" ht="12.75">
      <c r="M305" s="160"/>
      <c r="N305" s="160"/>
      <c r="O305" s="160"/>
      <c r="P305" s="160"/>
      <c r="Q305" s="160"/>
      <c r="R305" s="160"/>
      <c r="S305" s="160"/>
      <c r="T305" s="160"/>
      <c r="U305" s="160"/>
      <c r="V305" s="160"/>
      <c r="W305" s="160"/>
      <c r="X305" s="160"/>
      <c r="Y305" s="160"/>
      <c r="Z305" s="160"/>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c r="AV305" s="160"/>
      <c r="AW305" s="160"/>
    </row>
    <row r="306" spans="13:49" ht="12.75">
      <c r="M306" s="160"/>
      <c r="N306" s="160"/>
      <c r="O306" s="160"/>
      <c r="P306" s="160"/>
      <c r="Q306" s="160"/>
      <c r="R306" s="160"/>
      <c r="S306" s="160"/>
      <c r="T306" s="160"/>
      <c r="U306" s="160"/>
      <c r="V306" s="160"/>
      <c r="W306" s="160"/>
      <c r="X306" s="160"/>
      <c r="Y306" s="160"/>
      <c r="Z306" s="160"/>
      <c r="AA306" s="160"/>
      <c r="AB306" s="160"/>
      <c r="AC306" s="160"/>
      <c r="AD306" s="160"/>
      <c r="AE306" s="160"/>
      <c r="AF306" s="160"/>
      <c r="AG306" s="160"/>
      <c r="AH306" s="160"/>
      <c r="AI306" s="160"/>
      <c r="AJ306" s="160"/>
      <c r="AK306" s="160"/>
      <c r="AL306" s="160"/>
      <c r="AM306" s="160"/>
      <c r="AN306" s="160"/>
      <c r="AO306" s="160"/>
      <c r="AP306" s="160"/>
      <c r="AQ306" s="160"/>
      <c r="AR306" s="160"/>
      <c r="AS306" s="160"/>
      <c r="AT306" s="160"/>
      <c r="AU306" s="160"/>
      <c r="AV306" s="160"/>
      <c r="AW306" s="160"/>
    </row>
    <row r="307" spans="13:49" ht="12.75">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row>
    <row r="308" spans="13:49" ht="12.75">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row>
    <row r="309" spans="13:49" ht="12.75">
      <c r="M309" s="160"/>
      <c r="N309" s="160"/>
      <c r="O309" s="160"/>
      <c r="P309" s="160"/>
      <c r="Q309" s="160"/>
      <c r="R309" s="160"/>
      <c r="S309" s="160"/>
      <c r="T309" s="160"/>
      <c r="U309" s="160"/>
      <c r="V309" s="160"/>
      <c r="W309" s="160"/>
      <c r="X309" s="160"/>
      <c r="Y309" s="160"/>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c r="AV309" s="160"/>
      <c r="AW309" s="160"/>
    </row>
    <row r="310" spans="13:49" ht="12.75">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row>
    <row r="311" spans="13:49" ht="12.75">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row>
    <row r="312" spans="13:49" ht="12.75">
      <c r="M312" s="160"/>
      <c r="N312" s="160"/>
      <c r="O312" s="160"/>
      <c r="P312" s="160"/>
      <c r="Q312" s="160"/>
      <c r="R312" s="160"/>
      <c r="S312" s="160"/>
      <c r="T312" s="160"/>
      <c r="U312" s="160"/>
      <c r="V312" s="160"/>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c r="AV312" s="160"/>
      <c r="AW312" s="160"/>
    </row>
    <row r="313" spans="13:49" ht="12.75">
      <c r="M313" s="160"/>
      <c r="N313" s="160"/>
      <c r="O313" s="160"/>
      <c r="P313" s="160"/>
      <c r="Q313" s="160"/>
      <c r="R313" s="160"/>
      <c r="S313" s="160"/>
      <c r="T313" s="160"/>
      <c r="U313" s="160"/>
      <c r="V313" s="160"/>
      <c r="W313" s="160"/>
      <c r="X313" s="160"/>
      <c r="Y313" s="160"/>
      <c r="Z313" s="160"/>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c r="AV313" s="160"/>
      <c r="AW313" s="160"/>
    </row>
    <row r="314" spans="13:49" ht="12.75">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row>
    <row r="315" spans="13:49" ht="12.75">
      <c r="M315" s="160"/>
      <c r="N315" s="160"/>
      <c r="O315" s="160"/>
      <c r="P315" s="160"/>
      <c r="Q315" s="160"/>
      <c r="R315" s="160"/>
      <c r="S315" s="160"/>
      <c r="T315" s="160"/>
      <c r="U315" s="160"/>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row>
    <row r="316" spans="13:49" ht="12.75">
      <c r="M316" s="160"/>
      <c r="N316" s="160"/>
      <c r="O316" s="160"/>
      <c r="P316" s="160"/>
      <c r="Q316" s="160"/>
      <c r="R316" s="160"/>
      <c r="S316" s="160"/>
      <c r="T316" s="160"/>
      <c r="U316" s="160"/>
      <c r="V316" s="160"/>
      <c r="W316" s="160"/>
      <c r="X316" s="160"/>
      <c r="Y316" s="160"/>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c r="AV316" s="160"/>
      <c r="AW316" s="160"/>
    </row>
    <row r="317" spans="13:49" ht="12.75">
      <c r="M317" s="160"/>
      <c r="N317" s="160"/>
      <c r="O317" s="160"/>
      <c r="P317" s="160"/>
      <c r="Q317" s="160"/>
      <c r="R317" s="160"/>
      <c r="S317" s="160"/>
      <c r="T317" s="160"/>
      <c r="U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row>
    <row r="318" spans="13:49" ht="12.75">
      <c r="M318" s="160"/>
      <c r="N318" s="160"/>
      <c r="O318" s="160"/>
      <c r="P318" s="160"/>
      <c r="Q318" s="160"/>
      <c r="R318" s="160"/>
      <c r="S318" s="160"/>
      <c r="T318" s="160"/>
      <c r="U318" s="160"/>
      <c r="V318" s="160"/>
      <c r="W318" s="160"/>
      <c r="X318" s="160"/>
      <c r="Y318" s="160"/>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row>
    <row r="319" spans="13:49" ht="12.75">
      <c r="M319" s="160"/>
      <c r="N319" s="160"/>
      <c r="O319" s="160"/>
      <c r="P319" s="160"/>
      <c r="Q319" s="160"/>
      <c r="R319" s="160"/>
      <c r="S319" s="160"/>
      <c r="T319" s="160"/>
      <c r="U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row>
    <row r="320" spans="13:49" ht="12.75">
      <c r="M320" s="160"/>
      <c r="N320" s="160"/>
      <c r="O320" s="160"/>
      <c r="P320" s="160"/>
      <c r="Q320" s="160"/>
      <c r="R320" s="160"/>
      <c r="S320" s="160"/>
      <c r="T320" s="160"/>
      <c r="U320" s="160"/>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row>
    <row r="321" spans="13:49" ht="12.75">
      <c r="M321" s="160"/>
      <c r="N321" s="160"/>
      <c r="O321" s="160"/>
      <c r="P321" s="160"/>
      <c r="Q321" s="160"/>
      <c r="R321" s="160"/>
      <c r="S321" s="160"/>
      <c r="T321" s="160"/>
      <c r="U321" s="160"/>
      <c r="V321" s="160"/>
      <c r="W321" s="160"/>
      <c r="X321" s="160"/>
      <c r="Y321" s="160"/>
      <c r="Z321" s="160"/>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c r="AV321" s="160"/>
      <c r="AW321" s="160"/>
    </row>
    <row r="322" spans="13:49" ht="12.75">
      <c r="M322" s="160"/>
      <c r="N322" s="160"/>
      <c r="O322" s="160"/>
      <c r="P322" s="160"/>
      <c r="Q322" s="160"/>
      <c r="R322" s="160"/>
      <c r="S322" s="160"/>
      <c r="T322" s="160"/>
      <c r="U322" s="160"/>
      <c r="V322" s="160"/>
      <c r="W322" s="160"/>
      <c r="X322" s="160"/>
      <c r="Y322" s="160"/>
      <c r="Z322" s="160"/>
      <c r="AA322" s="160"/>
      <c r="AB322" s="160"/>
      <c r="AC322" s="160"/>
      <c r="AD322" s="160"/>
      <c r="AE322" s="160"/>
      <c r="AF322" s="160"/>
      <c r="AG322" s="160"/>
      <c r="AH322" s="160"/>
      <c r="AI322" s="160"/>
      <c r="AJ322" s="160"/>
      <c r="AK322" s="160"/>
      <c r="AL322" s="160"/>
      <c r="AM322" s="160"/>
      <c r="AN322" s="160"/>
      <c r="AO322" s="160"/>
      <c r="AP322" s="160"/>
      <c r="AQ322" s="160"/>
      <c r="AR322" s="160"/>
      <c r="AS322" s="160"/>
      <c r="AT322" s="160"/>
      <c r="AU322" s="160"/>
      <c r="AV322" s="160"/>
      <c r="AW322" s="160"/>
    </row>
    <row r="323" spans="13:49" ht="12.75">
      <c r="M323" s="160"/>
      <c r="N323" s="160"/>
      <c r="O323" s="160"/>
      <c r="P323" s="160"/>
      <c r="Q323" s="160"/>
      <c r="R323" s="160"/>
      <c r="S323" s="160"/>
      <c r="T323" s="160"/>
      <c r="U323" s="160"/>
      <c r="V323" s="160"/>
      <c r="W323" s="160"/>
      <c r="X323" s="160"/>
      <c r="Y323" s="160"/>
      <c r="Z323" s="160"/>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c r="AV323" s="160"/>
      <c r="AW323" s="160"/>
    </row>
    <row r="324" spans="13:49" ht="12.75">
      <c r="M324" s="160"/>
      <c r="N324" s="160"/>
      <c r="O324" s="160"/>
      <c r="P324" s="160"/>
      <c r="Q324" s="160"/>
      <c r="R324" s="160"/>
      <c r="S324" s="160"/>
      <c r="T324" s="160"/>
      <c r="U324" s="160"/>
      <c r="V324" s="160"/>
      <c r="W324" s="160"/>
      <c r="X324" s="160"/>
      <c r="Y324" s="160"/>
      <c r="Z324" s="160"/>
      <c r="AA324" s="160"/>
      <c r="AB324" s="160"/>
      <c r="AC324" s="160"/>
      <c r="AD324" s="160"/>
      <c r="AE324" s="160"/>
      <c r="AF324" s="160"/>
      <c r="AG324" s="160"/>
      <c r="AH324" s="160"/>
      <c r="AI324" s="160"/>
      <c r="AJ324" s="160"/>
      <c r="AK324" s="160"/>
      <c r="AL324" s="160"/>
      <c r="AM324" s="160"/>
      <c r="AN324" s="160"/>
      <c r="AO324" s="160"/>
      <c r="AP324" s="160"/>
      <c r="AQ324" s="160"/>
      <c r="AR324" s="160"/>
      <c r="AS324" s="160"/>
      <c r="AT324" s="160"/>
      <c r="AU324" s="160"/>
      <c r="AV324" s="160"/>
      <c r="AW324" s="160"/>
    </row>
    <row r="325" spans="13:49" ht="12.75">
      <c r="M325" s="160"/>
      <c r="N325" s="160"/>
      <c r="O325" s="160"/>
      <c r="P325" s="160"/>
      <c r="Q325" s="160"/>
      <c r="R325" s="160"/>
      <c r="S325" s="160"/>
      <c r="T325" s="160"/>
      <c r="U325" s="160"/>
      <c r="V325" s="160"/>
      <c r="W325" s="160"/>
      <c r="X325" s="160"/>
      <c r="Y325" s="160"/>
      <c r="Z325" s="160"/>
      <c r="AA325" s="160"/>
      <c r="AB325" s="160"/>
      <c r="AC325" s="160"/>
      <c r="AD325" s="160"/>
      <c r="AE325" s="160"/>
      <c r="AF325" s="160"/>
      <c r="AG325" s="160"/>
      <c r="AH325" s="160"/>
      <c r="AI325" s="160"/>
      <c r="AJ325" s="160"/>
      <c r="AK325" s="160"/>
      <c r="AL325" s="160"/>
      <c r="AM325" s="160"/>
      <c r="AN325" s="160"/>
      <c r="AO325" s="160"/>
      <c r="AP325" s="160"/>
      <c r="AQ325" s="160"/>
      <c r="AR325" s="160"/>
      <c r="AS325" s="160"/>
      <c r="AT325" s="160"/>
      <c r="AU325" s="160"/>
      <c r="AV325" s="160"/>
      <c r="AW325" s="160"/>
    </row>
    <row r="326" spans="13:49" ht="12.75">
      <c r="M326" s="160"/>
      <c r="N326" s="160"/>
      <c r="O326" s="160"/>
      <c r="P326" s="160"/>
      <c r="Q326" s="160"/>
      <c r="R326" s="160"/>
      <c r="S326" s="160"/>
      <c r="T326" s="160"/>
      <c r="U326" s="160"/>
      <c r="V326" s="160"/>
      <c r="W326" s="160"/>
      <c r="X326" s="160"/>
      <c r="Y326" s="160"/>
      <c r="Z326" s="160"/>
      <c r="AA326" s="160"/>
      <c r="AB326" s="160"/>
      <c r="AC326" s="160"/>
      <c r="AD326" s="160"/>
      <c r="AE326" s="160"/>
      <c r="AF326" s="160"/>
      <c r="AG326" s="160"/>
      <c r="AH326" s="160"/>
      <c r="AI326" s="160"/>
      <c r="AJ326" s="160"/>
      <c r="AK326" s="160"/>
      <c r="AL326" s="160"/>
      <c r="AM326" s="160"/>
      <c r="AN326" s="160"/>
      <c r="AO326" s="160"/>
      <c r="AP326" s="160"/>
      <c r="AQ326" s="160"/>
      <c r="AR326" s="160"/>
      <c r="AS326" s="160"/>
      <c r="AT326" s="160"/>
      <c r="AU326" s="160"/>
      <c r="AV326" s="160"/>
      <c r="AW326" s="160"/>
    </row>
    <row r="327" spans="13:49" ht="12.75">
      <c r="M327" s="160"/>
      <c r="N327" s="160"/>
      <c r="O327" s="160"/>
      <c r="P327" s="160"/>
      <c r="Q327" s="160"/>
      <c r="R327" s="160"/>
      <c r="S327" s="160"/>
      <c r="T327" s="160"/>
      <c r="U327" s="160"/>
      <c r="V327" s="160"/>
      <c r="W327" s="160"/>
      <c r="X327" s="160"/>
      <c r="Y327" s="160"/>
      <c r="Z327" s="160"/>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row>
    <row r="328" spans="13:49" ht="12.75">
      <c r="M328" s="160"/>
      <c r="N328" s="160"/>
      <c r="O328" s="160"/>
      <c r="P328" s="160"/>
      <c r="Q328" s="160"/>
      <c r="R328" s="160"/>
      <c r="S328" s="160"/>
      <c r="T328" s="160"/>
      <c r="U328" s="160"/>
      <c r="V328" s="160"/>
      <c r="W328" s="160"/>
      <c r="X328" s="160"/>
      <c r="Y328" s="160"/>
      <c r="Z328" s="160"/>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c r="AV328" s="160"/>
      <c r="AW328" s="160"/>
    </row>
    <row r="329" spans="13:49" ht="12.75">
      <c r="M329" s="160"/>
      <c r="N329" s="160"/>
      <c r="O329" s="160"/>
      <c r="P329" s="160"/>
      <c r="Q329" s="160"/>
      <c r="R329" s="160"/>
      <c r="S329" s="160"/>
      <c r="T329" s="160"/>
      <c r="U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row>
    <row r="330" spans="13:49" ht="12.75">
      <c r="M330" s="160"/>
      <c r="N330" s="160"/>
      <c r="O330" s="160"/>
      <c r="P330" s="160"/>
      <c r="Q330" s="160"/>
      <c r="R330" s="160"/>
      <c r="S330" s="160"/>
      <c r="T330" s="160"/>
      <c r="U330" s="160"/>
      <c r="V330" s="160"/>
      <c r="W330" s="160"/>
      <c r="X330" s="160"/>
      <c r="Y330" s="160"/>
      <c r="Z330" s="160"/>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c r="AV330" s="160"/>
      <c r="AW330" s="160"/>
    </row>
    <row r="331" spans="13:49" ht="12.75">
      <c r="M331" s="160"/>
      <c r="N331" s="160"/>
      <c r="O331" s="160"/>
      <c r="P331" s="160"/>
      <c r="Q331" s="160"/>
      <c r="R331" s="160"/>
      <c r="S331" s="160"/>
      <c r="T331" s="160"/>
      <c r="U331" s="160"/>
      <c r="V331" s="160"/>
      <c r="W331" s="160"/>
      <c r="X331" s="160"/>
      <c r="Y331" s="160"/>
      <c r="Z331" s="160"/>
      <c r="AA331" s="160"/>
      <c r="AB331" s="160"/>
      <c r="AC331" s="160"/>
      <c r="AD331" s="160"/>
      <c r="AE331" s="160"/>
      <c r="AF331" s="160"/>
      <c r="AG331" s="160"/>
      <c r="AH331" s="160"/>
      <c r="AI331" s="160"/>
      <c r="AJ331" s="160"/>
      <c r="AK331" s="160"/>
      <c r="AL331" s="160"/>
      <c r="AM331" s="160"/>
      <c r="AN331" s="160"/>
      <c r="AO331" s="160"/>
      <c r="AP331" s="160"/>
      <c r="AQ331" s="160"/>
      <c r="AR331" s="160"/>
      <c r="AS331" s="160"/>
      <c r="AT331" s="160"/>
      <c r="AU331" s="160"/>
      <c r="AV331" s="160"/>
      <c r="AW331" s="160"/>
    </row>
    <row r="332" spans="13:49" ht="12.75">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row>
    <row r="333" spans="13:49" ht="12.75">
      <c r="M333" s="160"/>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c r="AV333" s="160"/>
      <c r="AW333" s="160"/>
    </row>
    <row r="334" spans="13:49" ht="12.75">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row>
    <row r="335" spans="13:49" ht="12.75">
      <c r="M335" s="160"/>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row>
    <row r="336" spans="13:49" ht="12.75">
      <c r="M336" s="160"/>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row>
    <row r="337" spans="13:49" ht="12.75">
      <c r="M337" s="160"/>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row>
    <row r="338" spans="13:49" ht="12.75">
      <c r="M338" s="160"/>
      <c r="N338" s="160"/>
      <c r="O338" s="160"/>
      <c r="P338" s="160"/>
      <c r="Q338" s="160"/>
      <c r="R338" s="160"/>
      <c r="S338" s="160"/>
      <c r="T338" s="160"/>
      <c r="U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row>
    <row r="339" spans="13:49" ht="12.75">
      <c r="M339" s="160"/>
      <c r="N339" s="160"/>
      <c r="O339" s="160"/>
      <c r="P339" s="160"/>
      <c r="Q339" s="160"/>
      <c r="R339" s="160"/>
      <c r="S339" s="160"/>
      <c r="T339" s="160"/>
      <c r="U339" s="160"/>
      <c r="V339" s="160"/>
      <c r="W339" s="160"/>
      <c r="X339" s="160"/>
      <c r="Y339" s="160"/>
      <c r="Z339" s="160"/>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c r="AV339" s="160"/>
      <c r="AW339" s="160"/>
    </row>
    <row r="340" spans="13:49" ht="12.75">
      <c r="M340" s="160"/>
      <c r="N340" s="160"/>
      <c r="O340" s="160"/>
      <c r="P340" s="160"/>
      <c r="Q340" s="160"/>
      <c r="R340" s="160"/>
      <c r="S340" s="160"/>
      <c r="T340" s="160"/>
      <c r="U340" s="160"/>
      <c r="V340" s="160"/>
      <c r="W340" s="160"/>
      <c r="X340" s="160"/>
      <c r="Y340" s="160"/>
      <c r="Z340" s="160"/>
      <c r="AA340" s="160"/>
      <c r="AB340" s="160"/>
      <c r="AC340" s="160"/>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row>
    <row r="341" spans="13:49" ht="12.75">
      <c r="M341" s="160"/>
      <c r="N341" s="160"/>
      <c r="O341" s="160"/>
      <c r="P341" s="160"/>
      <c r="Q341" s="160"/>
      <c r="R341" s="160"/>
      <c r="S341" s="160"/>
      <c r="T341" s="160"/>
      <c r="U341" s="160"/>
      <c r="V341" s="160"/>
      <c r="W341" s="160"/>
      <c r="X341" s="160"/>
      <c r="Y341" s="160"/>
      <c r="Z341" s="160"/>
      <c r="AA341" s="160"/>
      <c r="AB341" s="160"/>
      <c r="AC341" s="160"/>
      <c r="AD341" s="160"/>
      <c r="AE341" s="160"/>
      <c r="AF341" s="160"/>
      <c r="AG341" s="160"/>
      <c r="AH341" s="160"/>
      <c r="AI341" s="160"/>
      <c r="AJ341" s="160"/>
      <c r="AK341" s="160"/>
      <c r="AL341" s="160"/>
      <c r="AM341" s="160"/>
      <c r="AN341" s="160"/>
      <c r="AO341" s="160"/>
      <c r="AP341" s="160"/>
      <c r="AQ341" s="160"/>
      <c r="AR341" s="160"/>
      <c r="AS341" s="160"/>
      <c r="AT341" s="160"/>
      <c r="AU341" s="160"/>
      <c r="AV341" s="160"/>
      <c r="AW341" s="160"/>
    </row>
    <row r="342" spans="13:49" ht="12.75">
      <c r="M342" s="160"/>
      <c r="N342" s="160"/>
      <c r="O342" s="160"/>
      <c r="P342" s="160"/>
      <c r="Q342" s="160"/>
      <c r="R342" s="160"/>
      <c r="S342" s="160"/>
      <c r="T342" s="160"/>
      <c r="U342" s="160"/>
      <c r="V342" s="160"/>
      <c r="W342" s="160"/>
      <c r="X342" s="160"/>
      <c r="Y342" s="160"/>
      <c r="Z342" s="160"/>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row>
    <row r="343" spans="13:49" ht="12.75">
      <c r="M343" s="160"/>
      <c r="N343" s="160"/>
      <c r="O343" s="160"/>
      <c r="P343" s="160"/>
      <c r="Q343" s="160"/>
      <c r="R343" s="160"/>
      <c r="S343" s="160"/>
      <c r="T343" s="160"/>
      <c r="U343" s="160"/>
      <c r="V343" s="160"/>
      <c r="W343" s="160"/>
      <c r="X343" s="160"/>
      <c r="Y343" s="160"/>
      <c r="Z343" s="160"/>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c r="AV343" s="160"/>
      <c r="AW343" s="160"/>
    </row>
    <row r="344" spans="13:49" ht="12.75">
      <c r="M344" s="160"/>
      <c r="N344" s="160"/>
      <c r="O344" s="160"/>
      <c r="P344" s="160"/>
      <c r="Q344" s="160"/>
      <c r="R344" s="160"/>
      <c r="S344" s="160"/>
      <c r="T344" s="160"/>
      <c r="U344" s="160"/>
      <c r="V344" s="160"/>
      <c r="W344" s="160"/>
      <c r="X344" s="160"/>
      <c r="Y344" s="160"/>
      <c r="Z344" s="160"/>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c r="AV344" s="160"/>
      <c r="AW344" s="160"/>
    </row>
    <row r="345" spans="13:49" ht="12.75">
      <c r="M345" s="160"/>
      <c r="N345" s="160"/>
      <c r="O345" s="160"/>
      <c r="P345" s="160"/>
      <c r="Q345" s="160"/>
      <c r="R345" s="160"/>
      <c r="S345" s="160"/>
      <c r="T345" s="160"/>
      <c r="U345" s="160"/>
      <c r="V345" s="160"/>
      <c r="W345" s="160"/>
      <c r="X345" s="160"/>
      <c r="Y345" s="160"/>
      <c r="Z345" s="160"/>
      <c r="AA345" s="160"/>
      <c r="AB345" s="160"/>
      <c r="AC345" s="160"/>
      <c r="AD345" s="160"/>
      <c r="AE345" s="160"/>
      <c r="AF345" s="160"/>
      <c r="AG345" s="160"/>
      <c r="AH345" s="160"/>
      <c r="AI345" s="160"/>
      <c r="AJ345" s="160"/>
      <c r="AK345" s="160"/>
      <c r="AL345" s="160"/>
      <c r="AM345" s="160"/>
      <c r="AN345" s="160"/>
      <c r="AO345" s="160"/>
      <c r="AP345" s="160"/>
      <c r="AQ345" s="160"/>
      <c r="AR345" s="160"/>
      <c r="AS345" s="160"/>
      <c r="AT345" s="160"/>
      <c r="AU345" s="160"/>
      <c r="AV345" s="160"/>
      <c r="AW345" s="160"/>
    </row>
    <row r="346" spans="13:49" ht="12.75">
      <c r="M346" s="160"/>
      <c r="N346" s="160"/>
      <c r="O346" s="160"/>
      <c r="P346" s="160"/>
      <c r="Q346" s="160"/>
      <c r="R346" s="160"/>
      <c r="S346" s="160"/>
      <c r="T346" s="160"/>
      <c r="U346" s="160"/>
      <c r="V346" s="160"/>
      <c r="W346" s="160"/>
      <c r="X346" s="160"/>
      <c r="Y346" s="160"/>
      <c r="Z346" s="160"/>
      <c r="AA346" s="160"/>
      <c r="AB346" s="160"/>
      <c r="AC346" s="160"/>
      <c r="AD346" s="160"/>
      <c r="AE346" s="160"/>
      <c r="AF346" s="160"/>
      <c r="AG346" s="160"/>
      <c r="AH346" s="160"/>
      <c r="AI346" s="160"/>
      <c r="AJ346" s="160"/>
      <c r="AK346" s="160"/>
      <c r="AL346" s="160"/>
      <c r="AM346" s="160"/>
      <c r="AN346" s="160"/>
      <c r="AO346" s="160"/>
      <c r="AP346" s="160"/>
      <c r="AQ346" s="160"/>
      <c r="AR346" s="160"/>
      <c r="AS346" s="160"/>
      <c r="AT346" s="160"/>
      <c r="AU346" s="160"/>
      <c r="AV346" s="160"/>
      <c r="AW346" s="160"/>
    </row>
    <row r="347" spans="13:49" ht="12.75">
      <c r="M347" s="160"/>
      <c r="N347" s="160"/>
      <c r="O347" s="160"/>
      <c r="P347" s="160"/>
      <c r="Q347" s="160"/>
      <c r="R347" s="160"/>
      <c r="S347" s="160"/>
      <c r="T347" s="160"/>
      <c r="U347" s="160"/>
      <c r="V347" s="160"/>
      <c r="W347" s="160"/>
      <c r="X347" s="160"/>
      <c r="Y347" s="160"/>
      <c r="Z347" s="160"/>
      <c r="AA347" s="160"/>
      <c r="AB347" s="160"/>
      <c r="AC347" s="160"/>
      <c r="AD347" s="160"/>
      <c r="AE347" s="160"/>
      <c r="AF347" s="160"/>
      <c r="AG347" s="160"/>
      <c r="AH347" s="160"/>
      <c r="AI347" s="160"/>
      <c r="AJ347" s="160"/>
      <c r="AK347" s="160"/>
      <c r="AL347" s="160"/>
      <c r="AM347" s="160"/>
      <c r="AN347" s="160"/>
      <c r="AO347" s="160"/>
      <c r="AP347" s="160"/>
      <c r="AQ347" s="160"/>
      <c r="AR347" s="160"/>
      <c r="AS347" s="160"/>
      <c r="AT347" s="160"/>
      <c r="AU347" s="160"/>
      <c r="AV347" s="160"/>
      <c r="AW347" s="160"/>
    </row>
    <row r="348" spans="13:49" ht="12.75">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row>
    <row r="349" spans="13:49" ht="12.75">
      <c r="M349" s="160"/>
      <c r="N349" s="160"/>
      <c r="O349" s="160"/>
      <c r="P349" s="160"/>
      <c r="Q349" s="160"/>
      <c r="R349" s="160"/>
      <c r="S349" s="160"/>
      <c r="T349" s="160"/>
      <c r="U349" s="160"/>
      <c r="V349" s="160"/>
      <c r="W349" s="160"/>
      <c r="X349" s="160"/>
      <c r="Y349" s="160"/>
      <c r="Z349" s="160"/>
      <c r="AA349" s="160"/>
      <c r="AB349" s="160"/>
      <c r="AC349" s="160"/>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row>
    <row r="350" spans="13:49" ht="12.75">
      <c r="M350" s="160"/>
      <c r="N350" s="160"/>
      <c r="O350" s="160"/>
      <c r="P350" s="160"/>
      <c r="Q350" s="160"/>
      <c r="R350" s="160"/>
      <c r="S350" s="160"/>
      <c r="T350" s="160"/>
      <c r="U350" s="160"/>
      <c r="V350" s="160"/>
      <c r="W350" s="160"/>
      <c r="X350" s="160"/>
      <c r="Y350" s="160"/>
      <c r="Z350" s="160"/>
      <c r="AA350" s="160"/>
      <c r="AB350" s="160"/>
      <c r="AC350" s="160"/>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row>
    <row r="351" spans="13:49" ht="12.75">
      <c r="M351" s="160"/>
      <c r="N351" s="160"/>
      <c r="O351" s="160"/>
      <c r="P351" s="160"/>
      <c r="Q351" s="160"/>
      <c r="R351" s="160"/>
      <c r="S351" s="160"/>
      <c r="T351" s="160"/>
      <c r="U351" s="160"/>
      <c r="V351" s="160"/>
      <c r="W351" s="160"/>
      <c r="X351" s="160"/>
      <c r="Y351" s="160"/>
      <c r="Z351" s="160"/>
      <c r="AA351" s="160"/>
      <c r="AB351" s="160"/>
      <c r="AC351" s="160"/>
      <c r="AD351" s="160"/>
      <c r="AE351" s="160"/>
      <c r="AF351" s="160"/>
      <c r="AG351" s="160"/>
      <c r="AH351" s="160"/>
      <c r="AI351" s="160"/>
      <c r="AJ351" s="160"/>
      <c r="AK351" s="160"/>
      <c r="AL351" s="160"/>
      <c r="AM351" s="160"/>
      <c r="AN351" s="160"/>
      <c r="AO351" s="160"/>
      <c r="AP351" s="160"/>
      <c r="AQ351" s="160"/>
      <c r="AR351" s="160"/>
      <c r="AS351" s="160"/>
      <c r="AT351" s="160"/>
      <c r="AU351" s="160"/>
      <c r="AV351" s="160"/>
      <c r="AW351" s="160"/>
    </row>
    <row r="352" spans="13:49" ht="12.75">
      <c r="M352" s="160"/>
      <c r="N352" s="160"/>
      <c r="O352" s="160"/>
      <c r="P352" s="160"/>
      <c r="Q352" s="160"/>
      <c r="R352" s="160"/>
      <c r="S352" s="160"/>
      <c r="T352" s="160"/>
      <c r="U352" s="160"/>
      <c r="V352" s="160"/>
      <c r="W352" s="160"/>
      <c r="X352" s="160"/>
      <c r="Y352" s="160"/>
      <c r="Z352" s="160"/>
      <c r="AA352" s="160"/>
      <c r="AB352" s="160"/>
      <c r="AC352" s="160"/>
      <c r="AD352" s="160"/>
      <c r="AE352" s="160"/>
      <c r="AF352" s="160"/>
      <c r="AG352" s="160"/>
      <c r="AH352" s="160"/>
      <c r="AI352" s="160"/>
      <c r="AJ352" s="160"/>
      <c r="AK352" s="160"/>
      <c r="AL352" s="160"/>
      <c r="AM352" s="160"/>
      <c r="AN352" s="160"/>
      <c r="AO352" s="160"/>
      <c r="AP352" s="160"/>
      <c r="AQ352" s="160"/>
      <c r="AR352" s="160"/>
      <c r="AS352" s="160"/>
      <c r="AT352" s="160"/>
      <c r="AU352" s="160"/>
      <c r="AV352" s="160"/>
      <c r="AW352" s="160"/>
    </row>
    <row r="353" spans="13:49" ht="12.75">
      <c r="M353" s="160"/>
      <c r="N353" s="160"/>
      <c r="O353" s="160"/>
      <c r="P353" s="160"/>
      <c r="Q353" s="160"/>
      <c r="R353" s="160"/>
      <c r="S353" s="160"/>
      <c r="T353" s="160"/>
      <c r="U353" s="160"/>
      <c r="V353" s="160"/>
      <c r="W353" s="160"/>
      <c r="X353" s="160"/>
      <c r="Y353" s="160"/>
      <c r="Z353" s="160"/>
      <c r="AA353" s="160"/>
      <c r="AB353" s="160"/>
      <c r="AC353" s="160"/>
      <c r="AD353" s="160"/>
      <c r="AE353" s="160"/>
      <c r="AF353" s="160"/>
      <c r="AG353" s="160"/>
      <c r="AH353" s="160"/>
      <c r="AI353" s="160"/>
      <c r="AJ353" s="160"/>
      <c r="AK353" s="160"/>
      <c r="AL353" s="160"/>
      <c r="AM353" s="160"/>
      <c r="AN353" s="160"/>
      <c r="AO353" s="160"/>
      <c r="AP353" s="160"/>
      <c r="AQ353" s="160"/>
      <c r="AR353" s="160"/>
      <c r="AS353" s="160"/>
      <c r="AT353" s="160"/>
      <c r="AU353" s="160"/>
      <c r="AV353" s="160"/>
      <c r="AW353" s="160"/>
    </row>
    <row r="354" spans="13:49" ht="12.75">
      <c r="M354" s="160"/>
      <c r="N354" s="160"/>
      <c r="O354" s="160"/>
      <c r="P354" s="160"/>
      <c r="Q354" s="160"/>
      <c r="R354" s="160"/>
      <c r="S354" s="160"/>
      <c r="T354" s="160"/>
      <c r="U354" s="160"/>
      <c r="V354" s="160"/>
      <c r="W354" s="160"/>
      <c r="X354" s="160"/>
      <c r="Y354" s="160"/>
      <c r="Z354" s="160"/>
      <c r="AA354" s="160"/>
      <c r="AB354" s="160"/>
      <c r="AC354" s="160"/>
      <c r="AD354" s="160"/>
      <c r="AE354" s="160"/>
      <c r="AF354" s="160"/>
      <c r="AG354" s="160"/>
      <c r="AH354" s="160"/>
      <c r="AI354" s="160"/>
      <c r="AJ354" s="160"/>
      <c r="AK354" s="160"/>
      <c r="AL354" s="160"/>
      <c r="AM354" s="160"/>
      <c r="AN354" s="160"/>
      <c r="AO354" s="160"/>
      <c r="AP354" s="160"/>
      <c r="AQ354" s="160"/>
      <c r="AR354" s="160"/>
      <c r="AS354" s="160"/>
      <c r="AT354" s="160"/>
      <c r="AU354" s="160"/>
      <c r="AV354" s="160"/>
      <c r="AW354" s="160"/>
    </row>
    <row r="355" spans="13:49" ht="12.75">
      <c r="M355" s="160"/>
      <c r="N355" s="160"/>
      <c r="O355" s="160"/>
      <c r="P355" s="160"/>
      <c r="Q355" s="160"/>
      <c r="R355" s="160"/>
      <c r="S355" s="160"/>
      <c r="T355" s="160"/>
      <c r="U355" s="160"/>
      <c r="V355" s="160"/>
      <c r="W355" s="160"/>
      <c r="X355" s="160"/>
      <c r="Y355" s="160"/>
      <c r="Z355" s="160"/>
      <c r="AA355" s="160"/>
      <c r="AB355" s="160"/>
      <c r="AC355" s="160"/>
      <c r="AD355" s="160"/>
      <c r="AE355" s="160"/>
      <c r="AF355" s="160"/>
      <c r="AG355" s="160"/>
      <c r="AH355" s="160"/>
      <c r="AI355" s="160"/>
      <c r="AJ355" s="160"/>
      <c r="AK355" s="160"/>
      <c r="AL355" s="160"/>
      <c r="AM355" s="160"/>
      <c r="AN355" s="160"/>
      <c r="AO355" s="160"/>
      <c r="AP355" s="160"/>
      <c r="AQ355" s="160"/>
      <c r="AR355" s="160"/>
      <c r="AS355" s="160"/>
      <c r="AT355" s="160"/>
      <c r="AU355" s="160"/>
      <c r="AV355" s="160"/>
      <c r="AW355" s="160"/>
    </row>
    <row r="356" spans="13:49" ht="12.75">
      <c r="M356" s="160"/>
      <c r="N356" s="160"/>
      <c r="O356" s="160"/>
      <c r="P356" s="160"/>
      <c r="Q356" s="160"/>
      <c r="R356" s="160"/>
      <c r="S356" s="160"/>
      <c r="T356" s="160"/>
      <c r="U356" s="160"/>
      <c r="V356" s="160"/>
      <c r="W356" s="160"/>
      <c r="X356" s="160"/>
      <c r="Y356" s="160"/>
      <c r="Z356" s="160"/>
      <c r="AA356" s="160"/>
      <c r="AB356" s="160"/>
      <c r="AC356" s="160"/>
      <c r="AD356" s="160"/>
      <c r="AE356" s="160"/>
      <c r="AF356" s="160"/>
      <c r="AG356" s="160"/>
      <c r="AH356" s="160"/>
      <c r="AI356" s="160"/>
      <c r="AJ356" s="160"/>
      <c r="AK356" s="160"/>
      <c r="AL356" s="160"/>
      <c r="AM356" s="160"/>
      <c r="AN356" s="160"/>
      <c r="AO356" s="160"/>
      <c r="AP356" s="160"/>
      <c r="AQ356" s="160"/>
      <c r="AR356" s="160"/>
      <c r="AS356" s="160"/>
      <c r="AT356" s="160"/>
      <c r="AU356" s="160"/>
      <c r="AV356" s="160"/>
      <c r="AW356" s="160"/>
    </row>
    <row r="357" spans="13:49" ht="12.75">
      <c r="M357" s="160"/>
      <c r="N357" s="160"/>
      <c r="O357" s="160"/>
      <c r="P357" s="160"/>
      <c r="Q357" s="160"/>
      <c r="R357" s="160"/>
      <c r="S357" s="160"/>
      <c r="T357" s="160"/>
      <c r="U357" s="160"/>
      <c r="V357" s="160"/>
      <c r="W357" s="160"/>
      <c r="X357" s="160"/>
      <c r="Y357" s="160"/>
      <c r="Z357" s="160"/>
      <c r="AA357" s="160"/>
      <c r="AB357" s="160"/>
      <c r="AC357" s="160"/>
      <c r="AD357" s="160"/>
      <c r="AE357" s="160"/>
      <c r="AF357" s="160"/>
      <c r="AG357" s="160"/>
      <c r="AH357" s="160"/>
      <c r="AI357" s="160"/>
      <c r="AJ357" s="160"/>
      <c r="AK357" s="160"/>
      <c r="AL357" s="160"/>
      <c r="AM357" s="160"/>
      <c r="AN357" s="160"/>
      <c r="AO357" s="160"/>
      <c r="AP357" s="160"/>
      <c r="AQ357" s="160"/>
      <c r="AR357" s="160"/>
      <c r="AS357" s="160"/>
      <c r="AT357" s="160"/>
      <c r="AU357" s="160"/>
      <c r="AV357" s="160"/>
      <c r="AW357" s="160"/>
    </row>
    <row r="358" spans="13:49" ht="12.75">
      <c r="M358" s="160"/>
      <c r="N358" s="160"/>
      <c r="O358" s="160"/>
      <c r="P358" s="160"/>
      <c r="Q358" s="160"/>
      <c r="R358" s="160"/>
      <c r="S358" s="160"/>
      <c r="T358" s="160"/>
      <c r="U358" s="160"/>
      <c r="V358" s="160"/>
      <c r="W358" s="160"/>
      <c r="X358" s="160"/>
      <c r="Y358" s="160"/>
      <c r="Z358" s="160"/>
      <c r="AA358" s="160"/>
      <c r="AB358" s="160"/>
      <c r="AC358" s="160"/>
      <c r="AD358" s="160"/>
      <c r="AE358" s="160"/>
      <c r="AF358" s="160"/>
      <c r="AG358" s="160"/>
      <c r="AH358" s="160"/>
      <c r="AI358" s="160"/>
      <c r="AJ358" s="160"/>
      <c r="AK358" s="160"/>
      <c r="AL358" s="160"/>
      <c r="AM358" s="160"/>
      <c r="AN358" s="160"/>
      <c r="AO358" s="160"/>
      <c r="AP358" s="160"/>
      <c r="AQ358" s="160"/>
      <c r="AR358" s="160"/>
      <c r="AS358" s="160"/>
      <c r="AT358" s="160"/>
      <c r="AU358" s="160"/>
      <c r="AV358" s="160"/>
      <c r="AW358" s="160"/>
    </row>
    <row r="359" spans="13:49" ht="12.75">
      <c r="M359" s="160"/>
      <c r="N359" s="160"/>
      <c r="O359" s="160"/>
      <c r="P359" s="160"/>
      <c r="Q359" s="160"/>
      <c r="R359" s="160"/>
      <c r="S359" s="160"/>
      <c r="T359" s="160"/>
      <c r="U359" s="160"/>
      <c r="V359" s="160"/>
      <c r="W359" s="160"/>
      <c r="X359" s="160"/>
      <c r="Y359" s="160"/>
      <c r="Z359" s="160"/>
      <c r="AA359" s="160"/>
      <c r="AB359" s="160"/>
      <c r="AC359" s="160"/>
      <c r="AD359" s="160"/>
      <c r="AE359" s="160"/>
      <c r="AF359" s="160"/>
      <c r="AG359" s="160"/>
      <c r="AH359" s="160"/>
      <c r="AI359" s="160"/>
      <c r="AJ359" s="160"/>
      <c r="AK359" s="160"/>
      <c r="AL359" s="160"/>
      <c r="AM359" s="160"/>
      <c r="AN359" s="160"/>
      <c r="AO359" s="160"/>
      <c r="AP359" s="160"/>
      <c r="AQ359" s="160"/>
      <c r="AR359" s="160"/>
      <c r="AS359" s="160"/>
      <c r="AT359" s="160"/>
      <c r="AU359" s="160"/>
      <c r="AV359" s="160"/>
      <c r="AW359" s="160"/>
    </row>
    <row r="360" spans="13:49" ht="12.75">
      <c r="M360" s="160"/>
      <c r="N360" s="160"/>
      <c r="O360" s="160"/>
      <c r="P360" s="160"/>
      <c r="Q360" s="160"/>
      <c r="R360" s="160"/>
      <c r="S360" s="160"/>
      <c r="T360" s="160"/>
      <c r="U360" s="160"/>
      <c r="V360" s="160"/>
      <c r="W360" s="160"/>
      <c r="X360" s="160"/>
      <c r="Y360" s="160"/>
      <c r="Z360" s="160"/>
      <c r="AA360" s="160"/>
      <c r="AB360" s="160"/>
      <c r="AC360" s="160"/>
      <c r="AD360" s="160"/>
      <c r="AE360" s="160"/>
      <c r="AF360" s="160"/>
      <c r="AG360" s="160"/>
      <c r="AH360" s="160"/>
      <c r="AI360" s="160"/>
      <c r="AJ360" s="160"/>
      <c r="AK360" s="160"/>
      <c r="AL360" s="160"/>
      <c r="AM360" s="160"/>
      <c r="AN360" s="160"/>
      <c r="AO360" s="160"/>
      <c r="AP360" s="160"/>
      <c r="AQ360" s="160"/>
      <c r="AR360" s="160"/>
      <c r="AS360" s="160"/>
      <c r="AT360" s="160"/>
      <c r="AU360" s="160"/>
      <c r="AV360" s="160"/>
      <c r="AW360" s="160"/>
    </row>
    <row r="361" spans="13:49" ht="12.75">
      <c r="M361" s="160"/>
      <c r="N361" s="160"/>
      <c r="O361" s="160"/>
      <c r="P361" s="160"/>
      <c r="Q361" s="160"/>
      <c r="R361" s="160"/>
      <c r="S361" s="160"/>
      <c r="T361" s="160"/>
      <c r="U361" s="160"/>
      <c r="V361" s="160"/>
      <c r="W361" s="160"/>
      <c r="X361" s="160"/>
      <c r="Y361" s="160"/>
      <c r="Z361" s="160"/>
      <c r="AA361" s="160"/>
      <c r="AB361" s="160"/>
      <c r="AC361" s="160"/>
      <c r="AD361" s="160"/>
      <c r="AE361" s="160"/>
      <c r="AF361" s="160"/>
      <c r="AG361" s="160"/>
      <c r="AH361" s="160"/>
      <c r="AI361" s="160"/>
      <c r="AJ361" s="160"/>
      <c r="AK361" s="160"/>
      <c r="AL361" s="160"/>
      <c r="AM361" s="160"/>
      <c r="AN361" s="160"/>
      <c r="AO361" s="160"/>
      <c r="AP361" s="160"/>
      <c r="AQ361" s="160"/>
      <c r="AR361" s="160"/>
      <c r="AS361" s="160"/>
      <c r="AT361" s="160"/>
      <c r="AU361" s="160"/>
      <c r="AV361" s="160"/>
      <c r="AW361" s="160"/>
    </row>
    <row r="362" spans="13:49" ht="12.75">
      <c r="M362" s="160"/>
      <c r="N362" s="160"/>
      <c r="O362" s="160"/>
      <c r="P362" s="160"/>
      <c r="Q362" s="160"/>
      <c r="R362" s="160"/>
      <c r="S362" s="160"/>
      <c r="T362" s="160"/>
      <c r="U362" s="160"/>
      <c r="V362" s="160"/>
      <c r="W362" s="160"/>
      <c r="X362" s="160"/>
      <c r="Y362" s="160"/>
      <c r="Z362" s="160"/>
      <c r="AA362" s="160"/>
      <c r="AB362" s="160"/>
      <c r="AC362" s="160"/>
      <c r="AD362" s="160"/>
      <c r="AE362" s="160"/>
      <c r="AF362" s="160"/>
      <c r="AG362" s="160"/>
      <c r="AH362" s="160"/>
      <c r="AI362" s="160"/>
      <c r="AJ362" s="160"/>
      <c r="AK362" s="160"/>
      <c r="AL362" s="160"/>
      <c r="AM362" s="160"/>
      <c r="AN362" s="160"/>
      <c r="AO362" s="160"/>
      <c r="AP362" s="160"/>
      <c r="AQ362" s="160"/>
      <c r="AR362" s="160"/>
      <c r="AS362" s="160"/>
      <c r="AT362" s="160"/>
      <c r="AU362" s="160"/>
      <c r="AV362" s="160"/>
      <c r="AW362" s="160"/>
    </row>
    <row r="363" spans="13:49" ht="12.75">
      <c r="M363" s="160"/>
      <c r="N363" s="160"/>
      <c r="O363" s="160"/>
      <c r="P363" s="160"/>
      <c r="Q363" s="160"/>
      <c r="R363" s="160"/>
      <c r="S363" s="160"/>
      <c r="T363" s="160"/>
      <c r="U363" s="160"/>
      <c r="V363" s="160"/>
      <c r="W363" s="160"/>
      <c r="X363" s="160"/>
      <c r="Y363" s="160"/>
      <c r="Z363" s="160"/>
      <c r="AA363" s="160"/>
      <c r="AB363" s="160"/>
      <c r="AC363" s="160"/>
      <c r="AD363" s="160"/>
      <c r="AE363" s="160"/>
      <c r="AF363" s="160"/>
      <c r="AG363" s="160"/>
      <c r="AH363" s="160"/>
      <c r="AI363" s="160"/>
      <c r="AJ363" s="160"/>
      <c r="AK363" s="160"/>
      <c r="AL363" s="160"/>
      <c r="AM363" s="160"/>
      <c r="AN363" s="160"/>
      <c r="AO363" s="160"/>
      <c r="AP363" s="160"/>
      <c r="AQ363" s="160"/>
      <c r="AR363" s="160"/>
      <c r="AS363" s="160"/>
      <c r="AT363" s="160"/>
      <c r="AU363" s="160"/>
      <c r="AV363" s="160"/>
      <c r="AW363" s="160"/>
    </row>
    <row r="364" spans="13:49" ht="12.75">
      <c r="M364" s="160"/>
      <c r="N364" s="160"/>
      <c r="O364" s="160"/>
      <c r="P364" s="160"/>
      <c r="Q364" s="160"/>
      <c r="R364" s="160"/>
      <c r="S364" s="160"/>
      <c r="T364" s="160"/>
      <c r="U364" s="160"/>
      <c r="V364" s="160"/>
      <c r="W364" s="160"/>
      <c r="X364" s="160"/>
      <c r="Y364" s="160"/>
      <c r="Z364" s="160"/>
      <c r="AA364" s="160"/>
      <c r="AB364" s="160"/>
      <c r="AC364" s="160"/>
      <c r="AD364" s="160"/>
      <c r="AE364" s="160"/>
      <c r="AF364" s="160"/>
      <c r="AG364" s="160"/>
      <c r="AH364" s="160"/>
      <c r="AI364" s="160"/>
      <c r="AJ364" s="160"/>
      <c r="AK364" s="160"/>
      <c r="AL364" s="160"/>
      <c r="AM364" s="160"/>
      <c r="AN364" s="160"/>
      <c r="AO364" s="160"/>
      <c r="AP364" s="160"/>
      <c r="AQ364" s="160"/>
      <c r="AR364" s="160"/>
      <c r="AS364" s="160"/>
      <c r="AT364" s="160"/>
      <c r="AU364" s="160"/>
      <c r="AV364" s="160"/>
      <c r="AW364" s="160"/>
    </row>
    <row r="365" spans="13:49" ht="12.75">
      <c r="M365" s="160"/>
      <c r="N365" s="160"/>
      <c r="O365" s="160"/>
      <c r="P365" s="160"/>
      <c r="Q365" s="160"/>
      <c r="R365" s="160"/>
      <c r="S365" s="160"/>
      <c r="T365" s="160"/>
      <c r="U365" s="160"/>
      <c r="V365" s="160"/>
      <c r="W365" s="160"/>
      <c r="X365" s="160"/>
      <c r="Y365" s="160"/>
      <c r="Z365" s="160"/>
      <c r="AA365" s="160"/>
      <c r="AB365" s="160"/>
      <c r="AC365" s="160"/>
      <c r="AD365" s="160"/>
      <c r="AE365" s="160"/>
      <c r="AF365" s="160"/>
      <c r="AG365" s="160"/>
      <c r="AH365" s="160"/>
      <c r="AI365" s="160"/>
      <c r="AJ365" s="160"/>
      <c r="AK365" s="160"/>
      <c r="AL365" s="160"/>
      <c r="AM365" s="160"/>
      <c r="AN365" s="160"/>
      <c r="AO365" s="160"/>
      <c r="AP365" s="160"/>
      <c r="AQ365" s="160"/>
      <c r="AR365" s="160"/>
      <c r="AS365" s="160"/>
      <c r="AT365" s="160"/>
      <c r="AU365" s="160"/>
      <c r="AV365" s="160"/>
      <c r="AW365" s="160"/>
    </row>
    <row r="366" spans="13:49" ht="12.75">
      <c r="M366" s="160"/>
      <c r="N366" s="160"/>
      <c r="O366" s="160"/>
      <c r="P366" s="160"/>
      <c r="Q366" s="160"/>
      <c r="R366" s="160"/>
      <c r="S366" s="160"/>
      <c r="T366" s="160"/>
      <c r="U366" s="160"/>
      <c r="V366" s="160"/>
      <c r="W366" s="160"/>
      <c r="X366" s="160"/>
      <c r="Y366" s="160"/>
      <c r="Z366" s="160"/>
      <c r="AA366" s="160"/>
      <c r="AB366" s="160"/>
      <c r="AC366" s="160"/>
      <c r="AD366" s="160"/>
      <c r="AE366" s="160"/>
      <c r="AF366" s="160"/>
      <c r="AG366" s="160"/>
      <c r="AH366" s="160"/>
      <c r="AI366" s="160"/>
      <c r="AJ366" s="160"/>
      <c r="AK366" s="160"/>
      <c r="AL366" s="160"/>
      <c r="AM366" s="160"/>
      <c r="AN366" s="160"/>
      <c r="AO366" s="160"/>
      <c r="AP366" s="160"/>
      <c r="AQ366" s="160"/>
      <c r="AR366" s="160"/>
      <c r="AS366" s="160"/>
      <c r="AT366" s="160"/>
      <c r="AU366" s="160"/>
      <c r="AV366" s="160"/>
      <c r="AW366" s="160"/>
    </row>
    <row r="367" spans="13:49" ht="12.75">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row>
    <row r="368" spans="13:49" ht="12.75">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row>
    <row r="369" spans="13:49" ht="12.75">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row>
    <row r="370" spans="13:49" ht="12.75">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row>
    <row r="371" spans="13:49" ht="12.75">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row>
    <row r="372" spans="13:49" ht="12.75">
      <c r="M372" s="160"/>
      <c r="N372" s="160"/>
      <c r="O372" s="160"/>
      <c r="P372" s="160"/>
      <c r="Q372" s="160"/>
      <c r="R372" s="160"/>
      <c r="S372" s="160"/>
      <c r="T372" s="160"/>
      <c r="U372" s="160"/>
      <c r="V372" s="160"/>
      <c r="W372" s="160"/>
      <c r="X372" s="160"/>
      <c r="Y372" s="160"/>
      <c r="Z372" s="160"/>
      <c r="AA372" s="160"/>
      <c r="AB372" s="160"/>
      <c r="AC372" s="160"/>
      <c r="AD372" s="160"/>
      <c r="AE372" s="160"/>
      <c r="AF372" s="160"/>
      <c r="AG372" s="160"/>
      <c r="AH372" s="160"/>
      <c r="AI372" s="160"/>
      <c r="AJ372" s="160"/>
      <c r="AK372" s="160"/>
      <c r="AL372" s="160"/>
      <c r="AM372" s="160"/>
      <c r="AN372" s="160"/>
      <c r="AO372" s="160"/>
      <c r="AP372" s="160"/>
      <c r="AQ372" s="160"/>
      <c r="AR372" s="160"/>
      <c r="AS372" s="160"/>
      <c r="AT372" s="160"/>
      <c r="AU372" s="160"/>
      <c r="AV372" s="160"/>
      <c r="AW372" s="160"/>
    </row>
    <row r="373" spans="13:49" ht="12.75">
      <c r="M373" s="160"/>
      <c r="N373" s="160"/>
      <c r="O373" s="160"/>
      <c r="P373" s="160"/>
      <c r="Q373" s="160"/>
      <c r="R373" s="160"/>
      <c r="S373" s="160"/>
      <c r="T373" s="160"/>
      <c r="U373" s="160"/>
      <c r="V373" s="160"/>
      <c r="W373" s="160"/>
      <c r="X373" s="160"/>
      <c r="Y373" s="160"/>
      <c r="Z373" s="160"/>
      <c r="AA373" s="160"/>
      <c r="AB373" s="160"/>
      <c r="AC373" s="160"/>
      <c r="AD373" s="160"/>
      <c r="AE373" s="160"/>
      <c r="AF373" s="160"/>
      <c r="AG373" s="160"/>
      <c r="AH373" s="160"/>
      <c r="AI373" s="160"/>
      <c r="AJ373" s="160"/>
      <c r="AK373" s="160"/>
      <c r="AL373" s="160"/>
      <c r="AM373" s="160"/>
      <c r="AN373" s="160"/>
      <c r="AO373" s="160"/>
      <c r="AP373" s="160"/>
      <c r="AQ373" s="160"/>
      <c r="AR373" s="160"/>
      <c r="AS373" s="160"/>
      <c r="AT373" s="160"/>
      <c r="AU373" s="160"/>
      <c r="AV373" s="160"/>
      <c r="AW373" s="160"/>
    </row>
    <row r="374" spans="13:49" ht="12.75">
      <c r="M374" s="160"/>
      <c r="N374" s="160"/>
      <c r="O374" s="160"/>
      <c r="P374" s="160"/>
      <c r="Q374" s="160"/>
      <c r="R374" s="160"/>
      <c r="S374" s="160"/>
      <c r="T374" s="160"/>
      <c r="U374" s="160"/>
      <c r="V374" s="160"/>
      <c r="W374" s="160"/>
      <c r="X374" s="160"/>
      <c r="Y374" s="160"/>
      <c r="Z374" s="160"/>
      <c r="AA374" s="160"/>
      <c r="AB374" s="160"/>
      <c r="AC374" s="160"/>
      <c r="AD374" s="160"/>
      <c r="AE374" s="160"/>
      <c r="AF374" s="160"/>
      <c r="AG374" s="160"/>
      <c r="AH374" s="160"/>
      <c r="AI374" s="160"/>
      <c r="AJ374" s="160"/>
      <c r="AK374" s="160"/>
      <c r="AL374" s="160"/>
      <c r="AM374" s="160"/>
      <c r="AN374" s="160"/>
      <c r="AO374" s="160"/>
      <c r="AP374" s="160"/>
      <c r="AQ374" s="160"/>
      <c r="AR374" s="160"/>
      <c r="AS374" s="160"/>
      <c r="AT374" s="160"/>
      <c r="AU374" s="160"/>
      <c r="AV374" s="160"/>
      <c r="AW374" s="160"/>
    </row>
    <row r="375" spans="13:49" ht="12.75">
      <c r="M375" s="160"/>
      <c r="N375" s="160"/>
      <c r="O375" s="160"/>
      <c r="P375" s="160"/>
      <c r="Q375" s="160"/>
      <c r="R375" s="160"/>
      <c r="S375" s="160"/>
      <c r="T375" s="160"/>
      <c r="U375" s="160"/>
      <c r="V375" s="160"/>
      <c r="W375" s="160"/>
      <c r="X375" s="160"/>
      <c r="Y375" s="160"/>
      <c r="Z375" s="160"/>
      <c r="AA375" s="160"/>
      <c r="AB375" s="160"/>
      <c r="AC375" s="160"/>
      <c r="AD375" s="160"/>
      <c r="AE375" s="160"/>
      <c r="AF375" s="160"/>
      <c r="AG375" s="160"/>
      <c r="AH375" s="160"/>
      <c r="AI375" s="160"/>
      <c r="AJ375" s="160"/>
      <c r="AK375" s="160"/>
      <c r="AL375" s="160"/>
      <c r="AM375" s="160"/>
      <c r="AN375" s="160"/>
      <c r="AO375" s="160"/>
      <c r="AP375" s="160"/>
      <c r="AQ375" s="160"/>
      <c r="AR375" s="160"/>
      <c r="AS375" s="160"/>
      <c r="AT375" s="160"/>
      <c r="AU375" s="160"/>
      <c r="AV375" s="160"/>
      <c r="AW375" s="160"/>
    </row>
    <row r="376" spans="13:49" ht="12.75">
      <c r="M376" s="160"/>
      <c r="N376" s="160"/>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row>
    <row r="377" spans="13:49" ht="12.75">
      <c r="M377" s="160"/>
      <c r="N377" s="160"/>
      <c r="O377" s="160"/>
      <c r="P377" s="160"/>
      <c r="Q377" s="160"/>
      <c r="R377" s="160"/>
      <c r="S377" s="160"/>
      <c r="T377" s="160"/>
      <c r="U377" s="160"/>
      <c r="V377" s="160"/>
      <c r="W377" s="160"/>
      <c r="X377" s="160"/>
      <c r="Y377" s="160"/>
      <c r="Z377" s="160"/>
      <c r="AA377" s="160"/>
      <c r="AB377" s="160"/>
      <c r="AC377" s="160"/>
      <c r="AD377" s="160"/>
      <c r="AE377" s="160"/>
      <c r="AF377" s="160"/>
      <c r="AG377" s="160"/>
      <c r="AH377" s="160"/>
      <c r="AI377" s="160"/>
      <c r="AJ377" s="160"/>
      <c r="AK377" s="160"/>
      <c r="AL377" s="160"/>
      <c r="AM377" s="160"/>
      <c r="AN377" s="160"/>
      <c r="AO377" s="160"/>
      <c r="AP377" s="160"/>
      <c r="AQ377" s="160"/>
      <c r="AR377" s="160"/>
      <c r="AS377" s="160"/>
      <c r="AT377" s="160"/>
      <c r="AU377" s="160"/>
      <c r="AV377" s="160"/>
      <c r="AW377" s="160"/>
    </row>
    <row r="378" spans="13:49" ht="12.75">
      <c r="M378" s="160"/>
      <c r="N378" s="160"/>
      <c r="O378" s="160"/>
      <c r="P378" s="160"/>
      <c r="Q378" s="160"/>
      <c r="R378" s="160"/>
      <c r="S378" s="160"/>
      <c r="T378" s="160"/>
      <c r="U378" s="160"/>
      <c r="V378" s="160"/>
      <c r="W378" s="160"/>
      <c r="X378" s="160"/>
      <c r="Y378" s="160"/>
      <c r="Z378" s="160"/>
      <c r="AA378" s="160"/>
      <c r="AB378" s="160"/>
      <c r="AC378" s="160"/>
      <c r="AD378" s="160"/>
      <c r="AE378" s="160"/>
      <c r="AF378" s="160"/>
      <c r="AG378" s="160"/>
      <c r="AH378" s="160"/>
      <c r="AI378" s="160"/>
      <c r="AJ378" s="160"/>
      <c r="AK378" s="160"/>
      <c r="AL378" s="160"/>
      <c r="AM378" s="160"/>
      <c r="AN378" s="160"/>
      <c r="AO378" s="160"/>
      <c r="AP378" s="160"/>
      <c r="AQ378" s="160"/>
      <c r="AR378" s="160"/>
      <c r="AS378" s="160"/>
      <c r="AT378" s="160"/>
      <c r="AU378" s="160"/>
      <c r="AV378" s="160"/>
      <c r="AW378" s="160"/>
    </row>
    <row r="379" spans="13:49" ht="12.75">
      <c r="M379" s="160"/>
      <c r="N379" s="160"/>
      <c r="O379" s="160"/>
      <c r="P379" s="160"/>
      <c r="Q379" s="160"/>
      <c r="R379" s="160"/>
      <c r="S379" s="160"/>
      <c r="T379" s="160"/>
      <c r="U379" s="160"/>
      <c r="V379" s="160"/>
      <c r="W379" s="160"/>
      <c r="X379" s="160"/>
      <c r="Y379" s="160"/>
      <c r="Z379" s="160"/>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c r="AU379" s="160"/>
      <c r="AV379" s="160"/>
      <c r="AW379" s="160"/>
    </row>
    <row r="380" spans="13:49" ht="12.75">
      <c r="M380" s="160"/>
      <c r="N380" s="160"/>
      <c r="O380" s="160"/>
      <c r="P380" s="160"/>
      <c r="Q380" s="160"/>
      <c r="R380" s="160"/>
      <c r="S380" s="160"/>
      <c r="T380" s="160"/>
      <c r="U380" s="160"/>
      <c r="V380" s="160"/>
      <c r="W380" s="160"/>
      <c r="X380" s="160"/>
      <c r="Y380" s="160"/>
      <c r="Z380" s="160"/>
      <c r="AA380" s="160"/>
      <c r="AB380" s="160"/>
      <c r="AC380" s="160"/>
      <c r="AD380" s="160"/>
      <c r="AE380" s="160"/>
      <c r="AF380" s="160"/>
      <c r="AG380" s="160"/>
      <c r="AH380" s="160"/>
      <c r="AI380" s="160"/>
      <c r="AJ380" s="160"/>
      <c r="AK380" s="160"/>
      <c r="AL380" s="160"/>
      <c r="AM380" s="160"/>
      <c r="AN380" s="160"/>
      <c r="AO380" s="160"/>
      <c r="AP380" s="160"/>
      <c r="AQ380" s="160"/>
      <c r="AR380" s="160"/>
      <c r="AS380" s="160"/>
      <c r="AT380" s="160"/>
      <c r="AU380" s="160"/>
      <c r="AV380" s="160"/>
      <c r="AW380" s="160"/>
    </row>
    <row r="381" spans="13:49" ht="12.75">
      <c r="M381" s="160"/>
      <c r="N381" s="160"/>
      <c r="O381" s="160"/>
      <c r="P381" s="160"/>
      <c r="Q381" s="160"/>
      <c r="R381" s="160"/>
      <c r="S381" s="160"/>
      <c r="T381" s="160"/>
      <c r="U381" s="160"/>
      <c r="V381" s="160"/>
      <c r="W381" s="160"/>
      <c r="X381" s="160"/>
      <c r="Y381" s="160"/>
      <c r="Z381" s="160"/>
      <c r="AA381" s="160"/>
      <c r="AB381" s="160"/>
      <c r="AC381" s="160"/>
      <c r="AD381" s="160"/>
      <c r="AE381" s="160"/>
      <c r="AF381" s="160"/>
      <c r="AG381" s="160"/>
      <c r="AH381" s="160"/>
      <c r="AI381" s="160"/>
      <c r="AJ381" s="160"/>
      <c r="AK381" s="160"/>
      <c r="AL381" s="160"/>
      <c r="AM381" s="160"/>
      <c r="AN381" s="160"/>
      <c r="AO381" s="160"/>
      <c r="AP381" s="160"/>
      <c r="AQ381" s="160"/>
      <c r="AR381" s="160"/>
      <c r="AS381" s="160"/>
      <c r="AT381" s="160"/>
      <c r="AU381" s="160"/>
      <c r="AV381" s="160"/>
      <c r="AW381" s="160"/>
    </row>
    <row r="382" spans="13:49" ht="12.75">
      <c r="M382" s="160"/>
      <c r="N382" s="160"/>
      <c r="O382" s="160"/>
      <c r="P382" s="160"/>
      <c r="Q382" s="160"/>
      <c r="R382" s="160"/>
      <c r="S382" s="160"/>
      <c r="T382" s="160"/>
      <c r="U382" s="160"/>
      <c r="V382" s="160"/>
      <c r="W382" s="160"/>
      <c r="X382" s="160"/>
      <c r="Y382" s="160"/>
      <c r="Z382" s="160"/>
      <c r="AA382" s="160"/>
      <c r="AB382" s="160"/>
      <c r="AC382" s="160"/>
      <c r="AD382" s="160"/>
      <c r="AE382" s="160"/>
      <c r="AF382" s="160"/>
      <c r="AG382" s="160"/>
      <c r="AH382" s="160"/>
      <c r="AI382" s="160"/>
      <c r="AJ382" s="160"/>
      <c r="AK382" s="160"/>
      <c r="AL382" s="160"/>
      <c r="AM382" s="160"/>
      <c r="AN382" s="160"/>
      <c r="AO382" s="160"/>
      <c r="AP382" s="160"/>
      <c r="AQ382" s="160"/>
      <c r="AR382" s="160"/>
      <c r="AS382" s="160"/>
      <c r="AT382" s="160"/>
      <c r="AU382" s="160"/>
      <c r="AV382" s="160"/>
      <c r="AW382" s="160"/>
    </row>
    <row r="383" spans="13:49" ht="12.75">
      <c r="M383" s="160"/>
      <c r="N383" s="160"/>
      <c r="O383" s="160"/>
      <c r="P383" s="160"/>
      <c r="Q383" s="160"/>
      <c r="R383" s="160"/>
      <c r="S383" s="160"/>
      <c r="T383" s="160"/>
      <c r="U383" s="160"/>
      <c r="V383" s="160"/>
      <c r="W383" s="160"/>
      <c r="X383" s="160"/>
      <c r="Y383" s="160"/>
      <c r="Z383" s="160"/>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row>
    <row r="384" spans="13:49" ht="12.75">
      <c r="M384" s="160"/>
      <c r="N384" s="160"/>
      <c r="O384" s="160"/>
      <c r="P384" s="160"/>
      <c r="Q384" s="160"/>
      <c r="R384" s="160"/>
      <c r="S384" s="160"/>
      <c r="T384" s="160"/>
      <c r="U384" s="160"/>
      <c r="V384" s="160"/>
      <c r="W384" s="160"/>
      <c r="X384" s="160"/>
      <c r="Y384" s="160"/>
      <c r="Z384" s="160"/>
      <c r="AA384" s="160"/>
      <c r="AB384" s="160"/>
      <c r="AC384" s="160"/>
      <c r="AD384" s="160"/>
      <c r="AE384" s="160"/>
      <c r="AF384" s="160"/>
      <c r="AG384" s="160"/>
      <c r="AH384" s="160"/>
      <c r="AI384" s="160"/>
      <c r="AJ384" s="160"/>
      <c r="AK384" s="160"/>
      <c r="AL384" s="160"/>
      <c r="AM384" s="160"/>
      <c r="AN384" s="160"/>
      <c r="AO384" s="160"/>
      <c r="AP384" s="160"/>
      <c r="AQ384" s="160"/>
      <c r="AR384" s="160"/>
      <c r="AS384" s="160"/>
      <c r="AT384" s="160"/>
      <c r="AU384" s="160"/>
      <c r="AV384" s="160"/>
      <c r="AW384" s="160"/>
    </row>
    <row r="385" spans="13:49" ht="12.75">
      <c r="M385" s="160"/>
      <c r="N385" s="160"/>
      <c r="O385" s="160"/>
      <c r="P385" s="160"/>
      <c r="Q385" s="160"/>
      <c r="R385" s="160"/>
      <c r="S385" s="160"/>
      <c r="T385" s="160"/>
      <c r="U385" s="160"/>
      <c r="V385" s="160"/>
      <c r="W385" s="160"/>
      <c r="X385" s="160"/>
      <c r="Y385" s="160"/>
      <c r="Z385" s="160"/>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c r="AU385" s="160"/>
      <c r="AV385" s="160"/>
      <c r="AW385" s="160"/>
    </row>
    <row r="386" spans="13:49" ht="12.75">
      <c r="M386" s="160"/>
      <c r="N386" s="160"/>
      <c r="O386" s="160"/>
      <c r="P386" s="160"/>
      <c r="Q386" s="160"/>
      <c r="R386" s="160"/>
      <c r="S386" s="160"/>
      <c r="T386" s="160"/>
      <c r="U386" s="160"/>
      <c r="V386" s="160"/>
      <c r="W386" s="160"/>
      <c r="X386" s="160"/>
      <c r="Y386" s="160"/>
      <c r="Z386" s="160"/>
      <c r="AA386" s="160"/>
      <c r="AB386" s="160"/>
      <c r="AC386" s="160"/>
      <c r="AD386" s="160"/>
      <c r="AE386" s="160"/>
      <c r="AF386" s="160"/>
      <c r="AG386" s="160"/>
      <c r="AH386" s="160"/>
      <c r="AI386" s="160"/>
      <c r="AJ386" s="160"/>
      <c r="AK386" s="160"/>
      <c r="AL386" s="160"/>
      <c r="AM386" s="160"/>
      <c r="AN386" s="160"/>
      <c r="AO386" s="160"/>
      <c r="AP386" s="160"/>
      <c r="AQ386" s="160"/>
      <c r="AR386" s="160"/>
      <c r="AS386" s="160"/>
      <c r="AT386" s="160"/>
      <c r="AU386" s="160"/>
      <c r="AV386" s="160"/>
      <c r="AW386" s="160"/>
    </row>
    <row r="387" spans="13:49" ht="12.75">
      <c r="M387" s="160"/>
      <c r="N387" s="160"/>
      <c r="O387" s="160"/>
      <c r="P387" s="160"/>
      <c r="Q387" s="160"/>
      <c r="R387" s="160"/>
      <c r="S387" s="160"/>
      <c r="T387" s="160"/>
      <c r="U387" s="160"/>
      <c r="V387" s="160"/>
      <c r="W387" s="160"/>
      <c r="X387" s="160"/>
      <c r="Y387" s="160"/>
      <c r="Z387" s="160"/>
      <c r="AA387" s="160"/>
      <c r="AB387" s="160"/>
      <c r="AC387" s="160"/>
      <c r="AD387" s="160"/>
      <c r="AE387" s="160"/>
      <c r="AF387" s="160"/>
      <c r="AG387" s="160"/>
      <c r="AH387" s="160"/>
      <c r="AI387" s="160"/>
      <c r="AJ387" s="160"/>
      <c r="AK387" s="160"/>
      <c r="AL387" s="160"/>
      <c r="AM387" s="160"/>
      <c r="AN387" s="160"/>
      <c r="AO387" s="160"/>
      <c r="AP387" s="160"/>
      <c r="AQ387" s="160"/>
      <c r="AR387" s="160"/>
      <c r="AS387" s="160"/>
      <c r="AT387" s="160"/>
      <c r="AU387" s="160"/>
      <c r="AV387" s="160"/>
      <c r="AW387" s="160"/>
    </row>
    <row r="388" spans="13:49" ht="12.75">
      <c r="M388" s="160"/>
      <c r="N388" s="160"/>
      <c r="O388" s="160"/>
      <c r="P388" s="160"/>
      <c r="Q388" s="160"/>
      <c r="R388" s="160"/>
      <c r="S388" s="160"/>
      <c r="T388" s="160"/>
      <c r="U388" s="160"/>
      <c r="V388" s="160"/>
      <c r="W388" s="160"/>
      <c r="X388" s="160"/>
      <c r="Y388" s="160"/>
      <c r="Z388" s="160"/>
      <c r="AA388" s="160"/>
      <c r="AB388" s="160"/>
      <c r="AC388" s="160"/>
      <c r="AD388" s="160"/>
      <c r="AE388" s="160"/>
      <c r="AF388" s="160"/>
      <c r="AG388" s="160"/>
      <c r="AH388" s="160"/>
      <c r="AI388" s="160"/>
      <c r="AJ388" s="160"/>
      <c r="AK388" s="160"/>
      <c r="AL388" s="160"/>
      <c r="AM388" s="160"/>
      <c r="AN388" s="160"/>
      <c r="AO388" s="160"/>
      <c r="AP388" s="160"/>
      <c r="AQ388" s="160"/>
      <c r="AR388" s="160"/>
      <c r="AS388" s="160"/>
      <c r="AT388" s="160"/>
      <c r="AU388" s="160"/>
      <c r="AV388" s="160"/>
      <c r="AW388" s="160"/>
    </row>
    <row r="389" spans="13:49" ht="12.75">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c r="AU389" s="160"/>
      <c r="AV389" s="160"/>
      <c r="AW389" s="160"/>
    </row>
    <row r="390" spans="13:49" ht="12.75">
      <c r="M390" s="160"/>
      <c r="N390" s="160"/>
      <c r="O390" s="160"/>
      <c r="P390" s="160"/>
      <c r="Q390" s="160"/>
      <c r="R390" s="160"/>
      <c r="S390" s="160"/>
      <c r="T390" s="160"/>
      <c r="U390" s="160"/>
      <c r="V390" s="160"/>
      <c r="W390" s="160"/>
      <c r="X390" s="160"/>
      <c r="Y390" s="160"/>
      <c r="Z390" s="160"/>
      <c r="AA390" s="160"/>
      <c r="AB390" s="160"/>
      <c r="AC390" s="160"/>
      <c r="AD390" s="160"/>
      <c r="AE390" s="160"/>
      <c r="AF390" s="160"/>
      <c r="AG390" s="160"/>
      <c r="AH390" s="160"/>
      <c r="AI390" s="160"/>
      <c r="AJ390" s="160"/>
      <c r="AK390" s="160"/>
      <c r="AL390" s="160"/>
      <c r="AM390" s="160"/>
      <c r="AN390" s="160"/>
      <c r="AO390" s="160"/>
      <c r="AP390" s="160"/>
      <c r="AQ390" s="160"/>
      <c r="AR390" s="160"/>
      <c r="AS390" s="160"/>
      <c r="AT390" s="160"/>
      <c r="AU390" s="160"/>
      <c r="AV390" s="160"/>
      <c r="AW390" s="160"/>
    </row>
    <row r="391" spans="13:49" ht="12.75">
      <c r="M391" s="160"/>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row>
    <row r="392" spans="13:49" ht="12.75">
      <c r="M392" s="160"/>
      <c r="N392" s="160"/>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60"/>
      <c r="AK392" s="160"/>
      <c r="AL392" s="160"/>
      <c r="AM392" s="160"/>
      <c r="AN392" s="160"/>
      <c r="AO392" s="160"/>
      <c r="AP392" s="160"/>
      <c r="AQ392" s="160"/>
      <c r="AR392" s="160"/>
      <c r="AS392" s="160"/>
      <c r="AT392" s="160"/>
      <c r="AU392" s="160"/>
      <c r="AV392" s="160"/>
      <c r="AW392" s="160"/>
    </row>
    <row r="393" spans="13:49" ht="12.75">
      <c r="M393" s="160"/>
      <c r="N393" s="160"/>
      <c r="O393" s="160"/>
      <c r="P393" s="160"/>
      <c r="Q393" s="160"/>
      <c r="R393" s="160"/>
      <c r="S393" s="160"/>
      <c r="T393" s="160"/>
      <c r="U393" s="160"/>
      <c r="V393" s="160"/>
      <c r="W393" s="160"/>
      <c r="X393" s="160"/>
      <c r="Y393" s="160"/>
      <c r="Z393" s="160"/>
      <c r="AA393" s="160"/>
      <c r="AB393" s="160"/>
      <c r="AC393" s="160"/>
      <c r="AD393" s="160"/>
      <c r="AE393" s="160"/>
      <c r="AF393" s="160"/>
      <c r="AG393" s="160"/>
      <c r="AH393" s="160"/>
      <c r="AI393" s="160"/>
      <c r="AJ393" s="160"/>
      <c r="AK393" s="160"/>
      <c r="AL393" s="160"/>
      <c r="AM393" s="160"/>
      <c r="AN393" s="160"/>
      <c r="AO393" s="160"/>
      <c r="AP393" s="160"/>
      <c r="AQ393" s="160"/>
      <c r="AR393" s="160"/>
      <c r="AS393" s="160"/>
      <c r="AT393" s="160"/>
      <c r="AU393" s="160"/>
      <c r="AV393" s="160"/>
      <c r="AW393" s="160"/>
    </row>
    <row r="394" spans="13:49" ht="12.75">
      <c r="M394" s="160"/>
      <c r="N394" s="160"/>
      <c r="O394" s="160"/>
      <c r="P394" s="160"/>
      <c r="Q394" s="160"/>
      <c r="R394" s="160"/>
      <c r="S394" s="160"/>
      <c r="T394" s="160"/>
      <c r="U394" s="160"/>
      <c r="V394" s="160"/>
      <c r="W394" s="160"/>
      <c r="X394" s="160"/>
      <c r="Y394" s="160"/>
      <c r="Z394" s="160"/>
      <c r="AA394" s="160"/>
      <c r="AB394" s="160"/>
      <c r="AC394" s="160"/>
      <c r="AD394" s="160"/>
      <c r="AE394" s="160"/>
      <c r="AF394" s="160"/>
      <c r="AG394" s="160"/>
      <c r="AH394" s="160"/>
      <c r="AI394" s="160"/>
      <c r="AJ394" s="160"/>
      <c r="AK394" s="160"/>
      <c r="AL394" s="160"/>
      <c r="AM394" s="160"/>
      <c r="AN394" s="160"/>
      <c r="AO394" s="160"/>
      <c r="AP394" s="160"/>
      <c r="AQ394" s="160"/>
      <c r="AR394" s="160"/>
      <c r="AS394" s="160"/>
      <c r="AT394" s="160"/>
      <c r="AU394" s="160"/>
      <c r="AV394" s="160"/>
      <c r="AW394" s="160"/>
    </row>
    <row r="395" spans="13:49" ht="12.75">
      <c r="M395" s="160"/>
      <c r="N395" s="160"/>
      <c r="O395" s="160"/>
      <c r="P395" s="160"/>
      <c r="Q395" s="160"/>
      <c r="R395" s="160"/>
      <c r="S395" s="160"/>
      <c r="T395" s="160"/>
      <c r="U395" s="160"/>
      <c r="V395" s="160"/>
      <c r="W395" s="160"/>
      <c r="X395" s="160"/>
      <c r="Y395" s="160"/>
      <c r="Z395" s="160"/>
      <c r="AA395" s="160"/>
      <c r="AB395" s="160"/>
      <c r="AC395" s="160"/>
      <c r="AD395" s="160"/>
      <c r="AE395" s="160"/>
      <c r="AF395" s="160"/>
      <c r="AG395" s="160"/>
      <c r="AH395" s="160"/>
      <c r="AI395" s="160"/>
      <c r="AJ395" s="160"/>
      <c r="AK395" s="160"/>
      <c r="AL395" s="160"/>
      <c r="AM395" s="160"/>
      <c r="AN395" s="160"/>
      <c r="AO395" s="160"/>
      <c r="AP395" s="160"/>
      <c r="AQ395" s="160"/>
      <c r="AR395" s="160"/>
      <c r="AS395" s="160"/>
      <c r="AT395" s="160"/>
      <c r="AU395" s="160"/>
      <c r="AV395" s="160"/>
      <c r="AW395" s="160"/>
    </row>
    <row r="396" spans="13:49" ht="12.75">
      <c r="M396" s="160"/>
      <c r="N396" s="160"/>
      <c r="O396" s="160"/>
      <c r="P396" s="160"/>
      <c r="Q396" s="160"/>
      <c r="R396" s="160"/>
      <c r="S396" s="160"/>
      <c r="T396" s="160"/>
      <c r="U396" s="160"/>
      <c r="V396" s="160"/>
      <c r="W396" s="160"/>
      <c r="X396" s="160"/>
      <c r="Y396" s="160"/>
      <c r="Z396" s="160"/>
      <c r="AA396" s="160"/>
      <c r="AB396" s="160"/>
      <c r="AC396" s="160"/>
      <c r="AD396" s="160"/>
      <c r="AE396" s="160"/>
      <c r="AF396" s="160"/>
      <c r="AG396" s="160"/>
      <c r="AH396" s="160"/>
      <c r="AI396" s="160"/>
      <c r="AJ396" s="160"/>
      <c r="AK396" s="160"/>
      <c r="AL396" s="160"/>
      <c r="AM396" s="160"/>
      <c r="AN396" s="160"/>
      <c r="AO396" s="160"/>
      <c r="AP396" s="160"/>
      <c r="AQ396" s="160"/>
      <c r="AR396" s="160"/>
      <c r="AS396" s="160"/>
      <c r="AT396" s="160"/>
      <c r="AU396" s="160"/>
      <c r="AV396" s="160"/>
      <c r="AW396" s="160"/>
    </row>
    <row r="397" spans="13:49" ht="12.75">
      <c r="M397" s="160"/>
      <c r="N397" s="160"/>
      <c r="O397" s="160"/>
      <c r="P397" s="160"/>
      <c r="Q397" s="160"/>
      <c r="R397" s="160"/>
      <c r="S397" s="160"/>
      <c r="T397" s="160"/>
      <c r="U397" s="160"/>
      <c r="V397" s="160"/>
      <c r="W397" s="160"/>
      <c r="X397" s="160"/>
      <c r="Y397" s="160"/>
      <c r="Z397" s="160"/>
      <c r="AA397" s="160"/>
      <c r="AB397" s="160"/>
      <c r="AC397" s="160"/>
      <c r="AD397" s="160"/>
      <c r="AE397" s="160"/>
      <c r="AF397" s="160"/>
      <c r="AG397" s="160"/>
      <c r="AH397" s="160"/>
      <c r="AI397" s="160"/>
      <c r="AJ397" s="160"/>
      <c r="AK397" s="160"/>
      <c r="AL397" s="160"/>
      <c r="AM397" s="160"/>
      <c r="AN397" s="160"/>
      <c r="AO397" s="160"/>
      <c r="AP397" s="160"/>
      <c r="AQ397" s="160"/>
      <c r="AR397" s="160"/>
      <c r="AS397" s="160"/>
      <c r="AT397" s="160"/>
      <c r="AU397" s="160"/>
      <c r="AV397" s="160"/>
      <c r="AW397" s="160"/>
    </row>
    <row r="398" spans="13:49" ht="12.75">
      <c r="M398" s="160"/>
      <c r="N398" s="160"/>
      <c r="O398" s="160"/>
      <c r="P398" s="160"/>
      <c r="Q398" s="160"/>
      <c r="R398" s="160"/>
      <c r="S398" s="160"/>
      <c r="T398" s="160"/>
      <c r="U398" s="160"/>
      <c r="V398" s="160"/>
      <c r="W398" s="160"/>
      <c r="X398" s="160"/>
      <c r="Y398" s="160"/>
      <c r="Z398" s="160"/>
      <c r="AA398" s="160"/>
      <c r="AB398" s="160"/>
      <c r="AC398" s="160"/>
      <c r="AD398" s="160"/>
      <c r="AE398" s="160"/>
      <c r="AF398" s="160"/>
      <c r="AG398" s="160"/>
      <c r="AH398" s="160"/>
      <c r="AI398" s="160"/>
      <c r="AJ398" s="160"/>
      <c r="AK398" s="160"/>
      <c r="AL398" s="160"/>
      <c r="AM398" s="160"/>
      <c r="AN398" s="160"/>
      <c r="AO398" s="160"/>
      <c r="AP398" s="160"/>
      <c r="AQ398" s="160"/>
      <c r="AR398" s="160"/>
      <c r="AS398" s="160"/>
      <c r="AT398" s="160"/>
      <c r="AU398" s="160"/>
      <c r="AV398" s="160"/>
      <c r="AW398" s="160"/>
    </row>
    <row r="399" spans="13:49" ht="12.75">
      <c r="M399" s="160"/>
      <c r="N399" s="160"/>
      <c r="O399" s="160"/>
      <c r="P399" s="160"/>
      <c r="Q399" s="160"/>
      <c r="R399" s="160"/>
      <c r="S399" s="160"/>
      <c r="T399" s="160"/>
      <c r="U399" s="160"/>
      <c r="V399" s="160"/>
      <c r="W399" s="160"/>
      <c r="X399" s="160"/>
      <c r="Y399" s="160"/>
      <c r="Z399" s="160"/>
      <c r="AA399" s="160"/>
      <c r="AB399" s="160"/>
      <c r="AC399" s="160"/>
      <c r="AD399" s="160"/>
      <c r="AE399" s="160"/>
      <c r="AF399" s="160"/>
      <c r="AG399" s="160"/>
      <c r="AH399" s="160"/>
      <c r="AI399" s="160"/>
      <c r="AJ399" s="160"/>
      <c r="AK399" s="160"/>
      <c r="AL399" s="160"/>
      <c r="AM399" s="160"/>
      <c r="AN399" s="160"/>
      <c r="AO399" s="160"/>
      <c r="AP399" s="160"/>
      <c r="AQ399" s="160"/>
      <c r="AR399" s="160"/>
      <c r="AS399" s="160"/>
      <c r="AT399" s="160"/>
      <c r="AU399" s="160"/>
      <c r="AV399" s="160"/>
      <c r="AW399" s="160"/>
    </row>
    <row r="400" spans="13:49" ht="12.75">
      <c r="M400" s="160"/>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row>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J40"/>
  <sheetViews>
    <sheetView workbookViewId="0" topLeftCell="A2">
      <selection activeCell="B8" sqref="B8"/>
    </sheetView>
  </sheetViews>
  <sheetFormatPr defaultColWidth="9.140625" defaultRowHeight="12.75"/>
  <cols>
    <col min="1" max="1" width="3.7109375" style="166" customWidth="1"/>
    <col min="2" max="2" width="25.8515625" style="166" customWidth="1"/>
    <col min="3" max="5" width="11.28125" style="166" customWidth="1"/>
    <col min="6" max="6" width="1.1484375" style="166" customWidth="1"/>
    <col min="7" max="7" width="24.8515625" style="166" customWidth="1"/>
    <col min="8" max="10" width="11.28125" style="166" customWidth="1"/>
    <col min="11" max="16384" width="9.140625" style="166" customWidth="1"/>
  </cols>
  <sheetData>
    <row r="1" spans="1:10" ht="20.25" customHeight="1">
      <c r="A1" s="162"/>
      <c r="B1" s="163" t="s">
        <v>94</v>
      </c>
      <c r="C1" s="164"/>
      <c r="D1" s="164"/>
      <c r="E1" s="164"/>
      <c r="F1" s="164"/>
      <c r="G1" s="164"/>
      <c r="H1" s="164"/>
      <c r="I1" s="164"/>
      <c r="J1" s="165"/>
    </row>
    <row r="2" spans="1:10" ht="15.75" customHeight="1">
      <c r="A2" s="162"/>
      <c r="B2" s="167" t="s">
        <v>101</v>
      </c>
      <c r="C2" s="168"/>
      <c r="D2" s="168"/>
      <c r="E2" s="168"/>
      <c r="F2" s="168"/>
      <c r="G2" s="168"/>
      <c r="H2" s="168"/>
      <c r="I2" s="168"/>
      <c r="J2" s="169"/>
    </row>
    <row r="3" spans="1:10" ht="12" customHeight="1">
      <c r="A3" s="162"/>
      <c r="B3" s="170" t="s">
        <v>89</v>
      </c>
      <c r="C3" s="171"/>
      <c r="D3" s="171"/>
      <c r="E3" s="171"/>
      <c r="F3" s="171"/>
      <c r="G3" s="171"/>
      <c r="H3" s="171"/>
      <c r="I3" s="171"/>
      <c r="J3" s="172"/>
    </row>
    <row r="4" spans="1:10" ht="11.25" customHeight="1">
      <c r="A4" s="162"/>
      <c r="B4" s="173" t="s">
        <v>2</v>
      </c>
      <c r="C4" s="174" t="s">
        <v>3</v>
      </c>
      <c r="D4" s="174" t="s">
        <v>4</v>
      </c>
      <c r="E4" s="174" t="s">
        <v>5</v>
      </c>
      <c r="F4" s="175"/>
      <c r="G4" s="175"/>
      <c r="H4" s="174" t="s">
        <v>6</v>
      </c>
      <c r="I4" s="174" t="s">
        <v>7</v>
      </c>
      <c r="J4" s="174" t="s">
        <v>8</v>
      </c>
    </row>
    <row r="5" spans="1:10" ht="11.25" customHeight="1">
      <c r="A5" s="162"/>
      <c r="B5" s="176" t="s">
        <v>148</v>
      </c>
      <c r="C5" s="177" t="s">
        <v>9</v>
      </c>
      <c r="D5" s="177" t="s">
        <v>10</v>
      </c>
      <c r="E5" s="177" t="s">
        <v>11</v>
      </c>
      <c r="F5" s="175"/>
      <c r="G5" s="178"/>
      <c r="H5" s="177" t="s">
        <v>9</v>
      </c>
      <c r="I5" s="177" t="s">
        <v>10</v>
      </c>
      <c r="J5" s="177" t="s">
        <v>11</v>
      </c>
    </row>
    <row r="6" spans="1:10" ht="11.25" customHeight="1">
      <c r="A6" s="162"/>
      <c r="B6" s="179"/>
      <c r="C6" s="180" t="s">
        <v>12</v>
      </c>
      <c r="D6" s="180"/>
      <c r="E6" s="180" t="s">
        <v>14</v>
      </c>
      <c r="F6" s="175"/>
      <c r="G6" s="175"/>
      <c r="H6" s="180" t="s">
        <v>12</v>
      </c>
      <c r="I6" s="180"/>
      <c r="J6" s="180" t="s">
        <v>14</v>
      </c>
    </row>
    <row r="7" spans="1:10" ht="11.25" customHeight="1">
      <c r="A7" s="162"/>
      <c r="B7" s="176" t="s">
        <v>151</v>
      </c>
      <c r="C7" s="181" t="s">
        <v>10</v>
      </c>
      <c r="D7" s="182"/>
      <c r="E7" s="181" t="s">
        <v>17</v>
      </c>
      <c r="F7" s="175"/>
      <c r="G7" s="175"/>
      <c r="H7" s="181" t="s">
        <v>10</v>
      </c>
      <c r="I7" s="182"/>
      <c r="J7" s="181" t="s">
        <v>18</v>
      </c>
    </row>
    <row r="8" spans="1:10" ht="12.75">
      <c r="A8" s="183">
        <v>1</v>
      </c>
      <c r="B8" s="184" t="s">
        <v>20</v>
      </c>
      <c r="C8" s="185"/>
      <c r="D8" s="186"/>
      <c r="E8" s="186"/>
      <c r="F8" s="187"/>
      <c r="G8" s="184" t="s">
        <v>21</v>
      </c>
      <c r="H8" s="162"/>
      <c r="I8" s="162"/>
      <c r="J8" s="162"/>
    </row>
    <row r="9" spans="1:10" ht="13.5" thickBot="1">
      <c r="A9" s="188"/>
      <c r="B9" s="189" t="s">
        <v>23</v>
      </c>
      <c r="C9" s="190">
        <f>'6% sheet'!C9+'7% Sheet'!C9</f>
        <v>0</v>
      </c>
      <c r="D9" s="191">
        <f>'7% Sheet'!D9+'6% sheet'!D9</f>
        <v>0</v>
      </c>
      <c r="E9" s="191">
        <f>C9-D9</f>
        <v>0</v>
      </c>
      <c r="F9" s="187"/>
      <c r="G9" s="192" t="s">
        <v>24</v>
      </c>
      <c r="H9" s="193">
        <f>'7% Sheet'!H9+'6% sheet'!H9</f>
        <v>0</v>
      </c>
      <c r="I9" s="194">
        <f>'7% Sheet'!I9+'6% sheet'!$I$9</f>
        <v>0</v>
      </c>
      <c r="J9" s="194">
        <f>H9-I9</f>
        <v>0</v>
      </c>
    </row>
    <row r="10" spans="1:10" ht="13.5" thickTop="1">
      <c r="A10" s="175"/>
      <c r="B10" s="187"/>
      <c r="C10" s="195"/>
      <c r="D10" s="195"/>
      <c r="E10" s="195"/>
      <c r="F10" s="187"/>
      <c r="G10" s="196" t="s">
        <v>93</v>
      </c>
      <c r="H10" s="193">
        <f>'7% Sheet'!H10+'6% sheet'!H10</f>
        <v>0</v>
      </c>
      <c r="I10" s="194">
        <f>'7% Sheet'!I10+'6% sheet'!$I$10</f>
        <v>0</v>
      </c>
      <c r="J10" s="194">
        <f>H10-I10</f>
        <v>0</v>
      </c>
    </row>
    <row r="11" spans="1:10" ht="12.75">
      <c r="A11" s="183"/>
      <c r="B11" s="197" t="s">
        <v>26</v>
      </c>
      <c r="C11" s="195"/>
      <c r="D11" s="195"/>
      <c r="E11" s="195"/>
      <c r="F11" s="187"/>
      <c r="G11" s="196" t="s">
        <v>27</v>
      </c>
      <c r="H11" s="193">
        <f>'7% Sheet'!H11+'6% sheet'!H11</f>
        <v>0</v>
      </c>
      <c r="I11" s="194">
        <f>'7% Sheet'!I11+'6% sheet'!$I$11</f>
        <v>0</v>
      </c>
      <c r="J11" s="194">
        <f>H11-I11</f>
        <v>0</v>
      </c>
    </row>
    <row r="12" spans="1:10" ht="13.5" thickBot="1">
      <c r="A12" s="198">
        <f>A8+1</f>
        <v>2</v>
      </c>
      <c r="B12" s="234" t="s">
        <v>102</v>
      </c>
      <c r="C12" s="190">
        <f>'6% sheet'!C12+'7% Sheet'!C12</f>
        <v>0</v>
      </c>
      <c r="D12" s="191">
        <f>'7% Sheet'!D12+'6% sheet'!D12</f>
        <v>0</v>
      </c>
      <c r="E12" s="194">
        <f aca="true" t="shared" si="0" ref="E12:E32">C12-D12</f>
        <v>0</v>
      </c>
      <c r="F12" s="187"/>
      <c r="G12" s="196" t="s">
        <v>28</v>
      </c>
      <c r="H12" s="231">
        <f>'7% Sheet'!H12+'6% sheet'!H12</f>
        <v>0</v>
      </c>
      <c r="I12" s="210"/>
      <c r="J12" s="194">
        <f>H12</f>
        <v>0</v>
      </c>
    </row>
    <row r="13" spans="1:10" ht="14.25" thickBot="1" thickTop="1">
      <c r="A13" s="198">
        <f aca="true" t="shared" si="1" ref="A13:A37">A12+1</f>
        <v>3</v>
      </c>
      <c r="B13" s="234" t="s">
        <v>29</v>
      </c>
      <c r="C13" s="190">
        <f>'6% sheet'!C13+'7% Sheet'!C13</f>
        <v>0</v>
      </c>
      <c r="D13" s="191">
        <f>'7% Sheet'!D13+'6% sheet'!D13</f>
        <v>0</v>
      </c>
      <c r="E13" s="194">
        <f t="shared" si="0"/>
        <v>0</v>
      </c>
      <c r="F13" s="187"/>
      <c r="G13" s="196" t="s">
        <v>30</v>
      </c>
      <c r="H13" s="231">
        <f>'7% Sheet'!H13+'6% sheet'!H13</f>
        <v>0</v>
      </c>
      <c r="I13" s="210"/>
      <c r="J13" s="194">
        <f>H13</f>
        <v>0</v>
      </c>
    </row>
    <row r="14" spans="1:10" ht="14.25" thickBot="1" thickTop="1">
      <c r="A14" s="198">
        <f t="shared" si="1"/>
        <v>4</v>
      </c>
      <c r="B14" s="234" t="s">
        <v>31</v>
      </c>
      <c r="C14" s="190">
        <f>'6% sheet'!C14+'7% Sheet'!C14</f>
        <v>0</v>
      </c>
      <c r="D14" s="191">
        <f>'7% Sheet'!D14+'6% sheet'!D14</f>
        <v>0</v>
      </c>
      <c r="E14" s="194">
        <f t="shared" si="0"/>
        <v>0</v>
      </c>
      <c r="F14" s="187"/>
      <c r="G14" s="196" t="s">
        <v>32</v>
      </c>
      <c r="H14" s="231">
        <f>'7% Sheet'!H14+'6% sheet'!H14</f>
        <v>0</v>
      </c>
      <c r="I14" s="210"/>
      <c r="J14" s="194">
        <f>H14</f>
        <v>0</v>
      </c>
    </row>
    <row r="15" spans="1:10" ht="14.25" thickBot="1" thickTop="1">
      <c r="A15" s="198">
        <f t="shared" si="1"/>
        <v>5</v>
      </c>
      <c r="B15" s="234" t="s">
        <v>104</v>
      </c>
      <c r="C15" s="190">
        <f>'6% sheet'!C15+'7% Sheet'!C15</f>
        <v>0</v>
      </c>
      <c r="D15" s="191">
        <f>'7% Sheet'!D15+'6% sheet'!D15</f>
        <v>0</v>
      </c>
      <c r="E15" s="194">
        <f t="shared" si="0"/>
        <v>0</v>
      </c>
      <c r="F15" s="187"/>
      <c r="G15" s="196" t="s">
        <v>34</v>
      </c>
      <c r="H15" s="231">
        <f>'7% Sheet'!H15+'6% sheet'!H15</f>
        <v>0</v>
      </c>
      <c r="I15" s="210"/>
      <c r="J15" s="194">
        <f>H15</f>
        <v>0</v>
      </c>
    </row>
    <row r="16" spans="1:10" ht="14.25" thickBot="1" thickTop="1">
      <c r="A16" s="198">
        <f t="shared" si="1"/>
        <v>6</v>
      </c>
      <c r="B16" s="234" t="s">
        <v>33</v>
      </c>
      <c r="C16" s="190">
        <f>'6% sheet'!C16+'7% Sheet'!C16</f>
        <v>0</v>
      </c>
      <c r="D16" s="191">
        <f>'7% Sheet'!D16+'6% sheet'!D16</f>
        <v>0</v>
      </c>
      <c r="E16" s="194">
        <f t="shared" si="0"/>
        <v>0</v>
      </c>
      <c r="F16" s="187"/>
      <c r="G16" s="200" t="s">
        <v>36</v>
      </c>
      <c r="H16" s="201"/>
      <c r="I16" s="202">
        <f>SUM(I9:I11)</f>
        <v>0</v>
      </c>
      <c r="J16" s="201"/>
    </row>
    <row r="17" spans="1:10" ht="14.25" thickBot="1" thickTop="1">
      <c r="A17" s="198">
        <f t="shared" si="1"/>
        <v>7</v>
      </c>
      <c r="B17" s="234" t="s">
        <v>35</v>
      </c>
      <c r="C17" s="190">
        <f>'6% sheet'!C17+'7% Sheet'!C17</f>
        <v>0</v>
      </c>
      <c r="D17" s="191">
        <f>'7% Sheet'!D17+'6% sheet'!D17</f>
        <v>0</v>
      </c>
      <c r="E17" s="194">
        <f t="shared" si="0"/>
        <v>0</v>
      </c>
      <c r="F17" s="187"/>
      <c r="G17" s="180" t="s">
        <v>37</v>
      </c>
      <c r="H17" s="203" t="s">
        <v>38</v>
      </c>
      <c r="I17" s="180" t="s">
        <v>39</v>
      </c>
      <c r="J17" s="204" t="s">
        <v>40</v>
      </c>
    </row>
    <row r="18" spans="1:10" ht="14.25" thickBot="1" thickTop="1">
      <c r="A18" s="198">
        <f t="shared" si="1"/>
        <v>8</v>
      </c>
      <c r="B18" s="234" t="s">
        <v>81</v>
      </c>
      <c r="C18" s="190">
        <f>'6% sheet'!C18+'7% Sheet'!C18</f>
        <v>0</v>
      </c>
      <c r="D18" s="191">
        <f>'7% Sheet'!D18+'6% sheet'!D18</f>
        <v>0</v>
      </c>
      <c r="E18" s="194">
        <f t="shared" si="0"/>
        <v>0</v>
      </c>
      <c r="F18" s="187"/>
      <c r="G18" s="180" t="s">
        <v>41</v>
      </c>
      <c r="H18" s="205"/>
      <c r="I18" s="205">
        <v>0</v>
      </c>
      <c r="J18" s="233">
        <f>'6% sheet'!J18</f>
        <v>0</v>
      </c>
    </row>
    <row r="19" spans="1:10" ht="14.25" thickBot="1" thickTop="1">
      <c r="A19" s="198">
        <f t="shared" si="1"/>
        <v>9</v>
      </c>
      <c r="B19" s="234" t="s">
        <v>97</v>
      </c>
      <c r="C19" s="190">
        <f>'6% sheet'!C19+'7% Sheet'!C19</f>
        <v>0</v>
      </c>
      <c r="D19" s="191">
        <f>'7% Sheet'!D19+'6% sheet'!D19</f>
        <v>0</v>
      </c>
      <c r="E19" s="194">
        <f t="shared" si="0"/>
        <v>0</v>
      </c>
      <c r="F19" s="187"/>
      <c r="G19" s="200" t="s">
        <v>47</v>
      </c>
      <c r="H19" s="206"/>
      <c r="I19" s="207">
        <f>IF($J$18&gt;=90,$I$16,$J$18*$I$16/100)</f>
        <v>0</v>
      </c>
      <c r="J19" s="207" t="s">
        <v>91</v>
      </c>
    </row>
    <row r="20" spans="1:10" ht="14.25" thickBot="1" thickTop="1">
      <c r="A20" s="198">
        <f t="shared" si="1"/>
        <v>10</v>
      </c>
      <c r="B20" s="234" t="s">
        <v>103</v>
      </c>
      <c r="C20" s="190">
        <f>'6% sheet'!C20+'7% Sheet'!C20</f>
        <v>0</v>
      </c>
      <c r="D20" s="191">
        <f>'7% Sheet'!D20+'6% sheet'!D20</f>
        <v>0</v>
      </c>
      <c r="E20" s="194">
        <f t="shared" si="0"/>
        <v>0</v>
      </c>
      <c r="F20" s="187"/>
      <c r="G20" s="208" t="s">
        <v>50</v>
      </c>
      <c r="H20" s="168"/>
      <c r="I20" s="164"/>
      <c r="J20" s="169"/>
    </row>
    <row r="21" spans="1:10" ht="14.25" thickBot="1" thickTop="1">
      <c r="A21" s="198">
        <f t="shared" si="1"/>
        <v>11</v>
      </c>
      <c r="B21" s="234" t="s">
        <v>49</v>
      </c>
      <c r="C21" s="190">
        <f>'6% sheet'!C21+'7% Sheet'!C21</f>
        <v>0</v>
      </c>
      <c r="D21" s="191">
        <f>'7% Sheet'!D21+'6% sheet'!D21</f>
        <v>0</v>
      </c>
      <c r="E21" s="194">
        <f t="shared" si="0"/>
        <v>0</v>
      </c>
      <c r="F21" s="187"/>
      <c r="G21" s="209" t="s">
        <v>51</v>
      </c>
      <c r="H21" s="171"/>
      <c r="I21" s="171"/>
      <c r="J21" s="172"/>
    </row>
    <row r="22" spans="1:10" ht="14.25" thickBot="1" thickTop="1">
      <c r="A22" s="198">
        <f t="shared" si="1"/>
        <v>12</v>
      </c>
      <c r="B22" s="234" t="s">
        <v>98</v>
      </c>
      <c r="C22" s="190">
        <f>'6% sheet'!C22+'7% Sheet'!C22</f>
        <v>0</v>
      </c>
      <c r="D22" s="191">
        <f>'7% Sheet'!D22+'6% sheet'!D22</f>
        <v>0</v>
      </c>
      <c r="E22" s="194">
        <f t="shared" si="0"/>
        <v>0</v>
      </c>
      <c r="F22" s="187"/>
      <c r="G22" s="162"/>
      <c r="H22" s="162"/>
      <c r="I22" s="162"/>
      <c r="J22" s="162"/>
    </row>
    <row r="23" spans="1:10" ht="14.25" thickBot="1" thickTop="1">
      <c r="A23" s="198">
        <f t="shared" si="1"/>
        <v>13</v>
      </c>
      <c r="B23" s="234" t="s">
        <v>52</v>
      </c>
      <c r="C23" s="190">
        <f>'6% sheet'!C23+'7% Sheet'!C23</f>
        <v>0</v>
      </c>
      <c r="D23" s="191">
        <f>'7% Sheet'!D23+'6% sheet'!D23</f>
        <v>0</v>
      </c>
      <c r="E23" s="194">
        <f t="shared" si="0"/>
        <v>0</v>
      </c>
      <c r="F23" s="187"/>
      <c r="G23" s="197" t="s">
        <v>54</v>
      </c>
      <c r="H23" s="187"/>
      <c r="I23" s="187"/>
      <c r="J23" s="187"/>
    </row>
    <row r="24" spans="1:10" ht="14.25" thickBot="1" thickTop="1">
      <c r="A24" s="198">
        <f t="shared" si="1"/>
        <v>14</v>
      </c>
      <c r="B24" s="234" t="s">
        <v>78</v>
      </c>
      <c r="C24" s="190">
        <f>'6% sheet'!C24+'7% Sheet'!C24</f>
        <v>0</v>
      </c>
      <c r="D24" s="191">
        <f>'7% Sheet'!D24+'6% sheet'!D24</f>
        <v>0</v>
      </c>
      <c r="E24" s="194">
        <f t="shared" si="0"/>
        <v>0</v>
      </c>
      <c r="F24" s="187"/>
      <c r="G24" s="196" t="s">
        <v>55</v>
      </c>
      <c r="H24" s="193">
        <f>'7% Sheet'!H24+'6% sheet'!H24</f>
        <v>0</v>
      </c>
      <c r="I24" s="194">
        <f>'7% Sheet'!I24+'6% sheet'!$I$24</f>
        <v>0</v>
      </c>
      <c r="J24" s="194">
        <f>H24-I24</f>
        <v>0</v>
      </c>
    </row>
    <row r="25" spans="1:10" ht="14.25" thickBot="1" thickTop="1">
      <c r="A25" s="198">
        <f t="shared" si="1"/>
        <v>15</v>
      </c>
      <c r="B25" s="235" t="s">
        <v>87</v>
      </c>
      <c r="C25" s="190">
        <f>'6% sheet'!C25+'7% Sheet'!C25</f>
        <v>0</v>
      </c>
      <c r="D25" s="191">
        <f>'7% Sheet'!D25+'6% sheet'!D25</f>
        <v>0</v>
      </c>
      <c r="E25" s="194">
        <f t="shared" si="0"/>
        <v>0</v>
      </c>
      <c r="F25" s="187"/>
      <c r="G25" s="196" t="s">
        <v>57</v>
      </c>
      <c r="H25" s="193">
        <f>'7% Sheet'!H25+'6% sheet'!H25</f>
        <v>0</v>
      </c>
      <c r="I25" s="194">
        <f>'7% Sheet'!I25+'6% sheet'!$I$25</f>
        <v>0</v>
      </c>
      <c r="J25" s="194">
        <f>H25-I25</f>
        <v>0</v>
      </c>
    </row>
    <row r="26" spans="1:10" ht="14.25" thickBot="1" thickTop="1">
      <c r="A26" s="198">
        <f t="shared" si="1"/>
        <v>16</v>
      </c>
      <c r="B26" s="235" t="s">
        <v>56</v>
      </c>
      <c r="D26" s="191">
        <f>'7% Sheet'!D26+'6% sheet'!D26</f>
        <v>0</v>
      </c>
      <c r="E26" s="194">
        <f>C27-D26</f>
        <v>0</v>
      </c>
      <c r="F26" s="187"/>
      <c r="G26" s="196" t="s">
        <v>58</v>
      </c>
      <c r="H26" s="193">
        <f>'7% Sheet'!H26+'6% sheet'!H26</f>
        <v>0</v>
      </c>
      <c r="I26" s="194">
        <f>'7% Sheet'!I26+'6% sheet'!$I$26</f>
        <v>0</v>
      </c>
      <c r="J26" s="194">
        <f>H26-I26</f>
        <v>0</v>
      </c>
    </row>
    <row r="27" spans="1:10" ht="14.25" thickBot="1" thickTop="1">
      <c r="A27" s="198">
        <f t="shared" si="1"/>
        <v>17</v>
      </c>
      <c r="B27" s="234" t="s">
        <v>60</v>
      </c>
      <c r="C27" s="230">
        <f>'6% sheet'!C27+'7% Sheet'!C27</f>
        <v>0</v>
      </c>
      <c r="D27" s="241"/>
      <c r="E27" s="194">
        <f>C27</f>
        <v>0</v>
      </c>
      <c r="F27" s="187"/>
      <c r="G27" s="196" t="s">
        <v>59</v>
      </c>
      <c r="H27" s="193">
        <f>'7% Sheet'!H27+'6% sheet'!H27</f>
        <v>0</v>
      </c>
      <c r="I27" s="194">
        <f>'7% Sheet'!I27+'6% sheet'!$I$27</f>
        <v>0</v>
      </c>
      <c r="J27" s="194">
        <f>H27-I27</f>
        <v>0</v>
      </c>
    </row>
    <row r="28" spans="1:10" ht="14.25" thickBot="1" thickTop="1">
      <c r="A28" s="198">
        <f t="shared" si="1"/>
        <v>18</v>
      </c>
      <c r="B28" s="234" t="s">
        <v>99</v>
      </c>
      <c r="C28" s="230">
        <f>'6% sheet'!C28+'7% Sheet'!C28</f>
        <v>0</v>
      </c>
      <c r="D28" s="241"/>
      <c r="E28" s="194">
        <f>C28</f>
        <v>0</v>
      </c>
      <c r="F28" s="187"/>
      <c r="G28" s="200" t="s">
        <v>61</v>
      </c>
      <c r="H28" s="187"/>
      <c r="I28" s="202">
        <f>SUM(I24:I27)</f>
        <v>0</v>
      </c>
      <c r="J28" s="187"/>
    </row>
    <row r="29" spans="1:10" ht="14.25" thickBot="1" thickTop="1">
      <c r="A29" s="198">
        <f t="shared" si="1"/>
        <v>19</v>
      </c>
      <c r="B29" s="234" t="s">
        <v>100</v>
      </c>
      <c r="C29" s="230">
        <f>'6% sheet'!C29+'7% Sheet'!C29</f>
        <v>0</v>
      </c>
      <c r="D29" s="241"/>
      <c r="E29" s="194">
        <f>C29</f>
        <v>0</v>
      </c>
      <c r="F29" s="187"/>
      <c r="G29" s="187"/>
      <c r="H29" s="187"/>
      <c r="I29" s="187"/>
      <c r="J29" s="187"/>
    </row>
    <row r="30" spans="1:10" ht="14.25" thickBot="1" thickTop="1">
      <c r="A30" s="198">
        <f t="shared" si="1"/>
        <v>20</v>
      </c>
      <c r="B30" s="234" t="s">
        <v>62</v>
      </c>
      <c r="C30" s="230">
        <f>'6% sheet'!C30+'7% Sheet'!C30</f>
        <v>0</v>
      </c>
      <c r="D30" s="241"/>
      <c r="E30" s="194">
        <f>C30</f>
        <v>0</v>
      </c>
      <c r="F30" s="187"/>
      <c r="G30" s="184" t="s">
        <v>63</v>
      </c>
      <c r="H30" s="162"/>
      <c r="I30" s="162"/>
      <c r="J30" s="187"/>
    </row>
    <row r="31" spans="1:10" ht="14.25" thickBot="1" thickTop="1">
      <c r="A31" s="198">
        <f t="shared" si="1"/>
        <v>21</v>
      </c>
      <c r="B31" s="234" t="s">
        <v>88</v>
      </c>
      <c r="C31" s="230">
        <f>'6% sheet'!C31+'7% Sheet'!C31</f>
        <v>0</v>
      </c>
      <c r="D31" s="241"/>
      <c r="E31" s="194">
        <f>C31</f>
        <v>0</v>
      </c>
      <c r="F31" s="187"/>
      <c r="G31" s="192" t="s">
        <v>64</v>
      </c>
      <c r="H31" s="193">
        <f>'7% Sheet'!H31+'6% sheet'!H31</f>
        <v>0</v>
      </c>
      <c r="I31" s="194">
        <f>'7% Sheet'!I31+'6% sheet'!$I$31</f>
        <v>0</v>
      </c>
      <c r="J31" s="194">
        <f>H31-I31</f>
        <v>0</v>
      </c>
    </row>
    <row r="32" spans="1:10" ht="14.25" thickBot="1" thickTop="1">
      <c r="A32" s="198">
        <f t="shared" si="1"/>
        <v>22</v>
      </c>
      <c r="B32" s="211" t="s">
        <v>65</v>
      </c>
      <c r="C32" s="212"/>
      <c r="D32" s="212"/>
      <c r="E32" s="212">
        <f t="shared" si="0"/>
        <v>0</v>
      </c>
      <c r="F32" s="187"/>
      <c r="G32" s="196" t="s">
        <v>92</v>
      </c>
      <c r="H32" s="193">
        <f>'7% Sheet'!H32+'6% sheet'!H32</f>
        <v>0</v>
      </c>
      <c r="I32" s="194">
        <f>'7% Sheet'!I32+'6% sheet'!$I$32</f>
        <v>0</v>
      </c>
      <c r="J32" s="194">
        <f>H32-I32</f>
        <v>0</v>
      </c>
    </row>
    <row r="33" spans="1:10" ht="13.5" thickTop="1">
      <c r="A33" s="198">
        <f t="shared" si="1"/>
        <v>23</v>
      </c>
      <c r="B33" s="213" t="s">
        <v>66</v>
      </c>
      <c r="C33" s="214"/>
      <c r="D33" s="194">
        <f>I19</f>
        <v>0</v>
      </c>
      <c r="E33" s="215"/>
      <c r="F33" s="187"/>
      <c r="G33" s="196" t="s">
        <v>28</v>
      </c>
      <c r="H33" s="231">
        <f>'7% Sheet'!H33+'6% sheet'!H33</f>
        <v>0</v>
      </c>
      <c r="I33" s="210"/>
      <c r="J33" s="194">
        <f>H33</f>
        <v>0</v>
      </c>
    </row>
    <row r="34" spans="1:10" ht="12.75">
      <c r="A34" s="198">
        <f t="shared" si="1"/>
        <v>24</v>
      </c>
      <c r="B34" s="213" t="s">
        <v>67</v>
      </c>
      <c r="C34" s="214"/>
      <c r="D34" s="194">
        <f>I28</f>
        <v>0</v>
      </c>
      <c r="E34" s="215"/>
      <c r="F34" s="187"/>
      <c r="G34" s="196" t="s">
        <v>68</v>
      </c>
      <c r="H34" s="231">
        <f>'7% Sheet'!H34+'6% sheet'!H34</f>
        <v>0</v>
      </c>
      <c r="I34" s="210"/>
      <c r="J34" s="194">
        <f>H34</f>
        <v>0</v>
      </c>
    </row>
    <row r="35" spans="1:10" ht="12.75">
      <c r="A35" s="198">
        <f t="shared" si="1"/>
        <v>25</v>
      </c>
      <c r="B35" s="213" t="s">
        <v>69</v>
      </c>
      <c r="C35" s="214"/>
      <c r="D35" s="194">
        <f>I38</f>
        <v>0</v>
      </c>
      <c r="E35" s="215"/>
      <c r="F35" s="187"/>
      <c r="G35" s="196" t="s">
        <v>70</v>
      </c>
      <c r="H35" s="231">
        <f>'7% Sheet'!H35+'6% sheet'!H35</f>
        <v>0</v>
      </c>
      <c r="I35" s="210"/>
      <c r="J35" s="194">
        <f>H35</f>
        <v>0</v>
      </c>
    </row>
    <row r="36" spans="1:10" ht="13.5" thickBot="1">
      <c r="A36" s="198">
        <f t="shared" si="1"/>
        <v>26</v>
      </c>
      <c r="B36" s="211" t="s">
        <v>71</v>
      </c>
      <c r="C36" s="214"/>
      <c r="D36" s="216">
        <f>SUM(D12:D35)</f>
        <v>0</v>
      </c>
      <c r="E36" s="215"/>
      <c r="F36" s="162"/>
      <c r="G36" s="200" t="s">
        <v>72</v>
      </c>
      <c r="H36" s="201"/>
      <c r="I36" s="217">
        <f>SUM(I31:I35)</f>
        <v>0</v>
      </c>
      <c r="J36" s="218"/>
    </row>
    <row r="37" spans="1:10" ht="13.5" thickTop="1">
      <c r="A37" s="198">
        <f t="shared" si="1"/>
        <v>27</v>
      </c>
      <c r="B37" s="219" t="s">
        <v>73</v>
      </c>
      <c r="C37" s="214"/>
      <c r="D37" s="214"/>
      <c r="E37" s="215"/>
      <c r="F37" s="162"/>
      <c r="G37" s="180" t="s">
        <v>37</v>
      </c>
      <c r="H37" s="207"/>
      <c r="I37" s="220">
        <v>0</v>
      </c>
      <c r="J37" s="221" t="s">
        <v>74</v>
      </c>
    </row>
    <row r="38" spans="1:10" ht="15.75" customHeight="1" thickBot="1">
      <c r="A38" s="222"/>
      <c r="B38" s="181" t="s">
        <v>75</v>
      </c>
      <c r="C38" s="214"/>
      <c r="D38" s="191">
        <f>D9-D36</f>
        <v>0</v>
      </c>
      <c r="E38" s="223"/>
      <c r="F38" s="187"/>
      <c r="G38" s="200" t="s">
        <v>76</v>
      </c>
      <c r="H38" s="206"/>
      <c r="I38" s="190">
        <f>I31+I32</f>
        <v>0</v>
      </c>
      <c r="J38" s="232">
        <f>'6% sheet'!J38</f>
        <v>0</v>
      </c>
    </row>
    <row r="39" spans="1:10" ht="8.25" customHeight="1" thickBot="1" thickTop="1">
      <c r="A39" s="162"/>
      <c r="B39" s="162"/>
      <c r="C39" s="162"/>
      <c r="D39" s="162"/>
      <c r="E39" s="162"/>
      <c r="F39" s="162"/>
      <c r="G39" s="162"/>
      <c r="H39" s="162"/>
      <c r="I39" s="162"/>
      <c r="J39" s="162"/>
    </row>
    <row r="40" spans="1:10" ht="14.25" thickBot="1" thickTop="1">
      <c r="A40" s="162"/>
      <c r="B40" s="224" t="s">
        <v>77</v>
      </c>
      <c r="C40" s="225"/>
      <c r="D40" s="225"/>
      <c r="E40" s="225"/>
      <c r="F40" s="225"/>
      <c r="G40" s="225"/>
      <c r="H40" s="225"/>
      <c r="I40" s="225"/>
      <c r="J40" s="226"/>
    </row>
    <row r="41" ht="13.5" thickTop="1"/>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EXPENSE &amp; GST SUMMARY</dc:title>
  <dc:subject/>
  <dc:creator>W. HENDERSON</dc:creator>
  <cp:keywords/>
  <dc:description>FORM FOR PRINTING</dc:description>
  <cp:lastModifiedBy> </cp:lastModifiedBy>
  <cp:lastPrinted>2003-10-17T19:46:28Z</cp:lastPrinted>
  <dcterms:created xsi:type="dcterms:W3CDTF">2001-03-02T17:25:58Z</dcterms:created>
  <dcterms:modified xsi:type="dcterms:W3CDTF">2007-03-09T22:39:26Z</dcterms:modified>
  <cp:category/>
  <cp:version/>
  <cp:contentType/>
  <cp:contentStatus/>
</cp:coreProperties>
</file>