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110" windowHeight="12780" tabRatio="540" activeTab="0"/>
  </bookViews>
  <sheets>
    <sheet name="5%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Jerzey</author>
  </authors>
  <commentList>
    <comment ref="O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P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Q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R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S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T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U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V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W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X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Y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Z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A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B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C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D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E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F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G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H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I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J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K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L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M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N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O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P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Q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R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S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T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U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V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AW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</text>
    </comment>
    <comment ref="T23" authorId="0">
      <text>
        <r>
          <rPr>
            <b/>
            <sz val="8"/>
            <rFont val="Tahoma"/>
            <family val="0"/>
          </rPr>
          <t>Enter the 100% figure from each receipt for dinners (including tip) and events</t>
        </r>
        <r>
          <rPr>
            <sz val="8"/>
            <rFont val="Tahoma"/>
            <family val="0"/>
          </rPr>
          <t xml:space="preserve">
</t>
        </r>
      </text>
    </comment>
    <comment ref="AH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I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J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3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T24" authorId="0">
      <text>
        <r>
          <rPr>
            <b/>
            <sz val="8"/>
            <rFont val="Tahoma"/>
            <family val="0"/>
          </rPr>
          <t>Enter the 100% figure from each receipt for dinners (including tip) and events</t>
        </r>
      </text>
    </comment>
    <comment ref="AH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I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J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4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T25" authorId="0">
      <text>
        <r>
          <rPr>
            <b/>
            <sz val="8"/>
            <rFont val="Tahoma"/>
            <family val="0"/>
          </rPr>
          <t>Enter the 100% figure from each receipt for dinners (including tip) and events</t>
        </r>
      </text>
    </comment>
    <comment ref="AH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I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J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S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  <comment ref="AT25" authorId="0">
      <text>
        <r>
          <rPr>
            <b/>
            <sz val="8"/>
            <rFont val="Tahoma"/>
            <family val="0"/>
          </rPr>
          <t>Enter the full amount for one invoice here.</t>
        </r>
      </text>
    </comment>
  </commentList>
</comments>
</file>

<file path=xl/sharedStrings.xml><?xml version="1.0" encoding="utf-8"?>
<sst xmlns="http://schemas.openxmlformats.org/spreadsheetml/2006/main" count="185" uniqueCount="105">
  <si>
    <t>This section of the worksheet can be used to tabulate totals of individual accounts.</t>
  </si>
  <si>
    <t>Although the account names are truncated in the columns below, they are in the order as shown on the "SUMMARY" section</t>
  </si>
  <si>
    <t>PERIOD</t>
  </si>
  <si>
    <t>(A)</t>
  </si>
  <si>
    <t>(B)</t>
  </si>
  <si>
    <t>(C)</t>
  </si>
  <si>
    <t>(D)</t>
  </si>
  <si>
    <t>(E)</t>
  </si>
  <si>
    <t>(F)</t>
  </si>
  <si>
    <t>TOTALS</t>
  </si>
  <si>
    <t>GST</t>
  </si>
  <si>
    <t>AMOUNT</t>
  </si>
  <si>
    <t>INCLUDING</t>
  </si>
  <si>
    <t>(This formula can be changed if you have to go beyond row 400).</t>
  </si>
  <si>
    <t>GST (A) - (B)</t>
  </si>
  <si>
    <t>GST (D) - (E)</t>
  </si>
  <si>
    <t>The "TOTALS" for each account are automatically carried to the "TOTALS INCLUDING GST" columns "(A)" and "(D) on the</t>
  </si>
  <si>
    <t>REVENUES/COMMISSIONS</t>
  </si>
  <si>
    <t>VEHICLE EXPENSES</t>
  </si>
  <si>
    <t xml:space="preserve"> "SUMMARY" section of the worksheet.</t>
  </si>
  <si>
    <t>Gas &amp; Oil</t>
  </si>
  <si>
    <t>The "GST"  and "AMOUNT EXCLUDING GST" on the "SUMMARY" section of the worksheet are calculated automatically.</t>
  </si>
  <si>
    <t>GENERAL EXPENSES</t>
  </si>
  <si>
    <t>Lease Costs</t>
  </si>
  <si>
    <t>Insurance</t>
  </si>
  <si>
    <t>Accounting &amp; Legal Fees</t>
  </si>
  <si>
    <t>Licence</t>
  </si>
  <si>
    <t>Advertising, Promotion, Gifts</t>
  </si>
  <si>
    <t>Interest on Auto Loan</t>
  </si>
  <si>
    <t>Conventions, Seminars, Training</t>
  </si>
  <si>
    <t xml:space="preserve">Parking - Apartment </t>
  </si>
  <si>
    <t>Delivery, Courier, Taxis</t>
  </si>
  <si>
    <t>TOTAL VEHICLE</t>
  </si>
  <si>
    <t>BUSINESS PORTION</t>
  </si>
  <si>
    <t>Total KM</t>
  </si>
  <si>
    <t>Bus. KM</t>
  </si>
  <si>
    <t>Bus. %</t>
  </si>
  <si>
    <t>KILOMETRES</t>
  </si>
  <si>
    <t>REVENUE</t>
  </si>
  <si>
    <t>GENERAL</t>
  </si>
  <si>
    <t>VEHICLE</t>
  </si>
  <si>
    <t>EQUIPMENT</t>
  </si>
  <si>
    <t>HOME</t>
  </si>
  <si>
    <t>VEHICLE GST TO LINE 23</t>
  </si>
  <si>
    <t>ACCOUNTS</t>
  </si>
  <si>
    <t>Office Supplies, Postage, etc.</t>
  </si>
  <si>
    <t xml:space="preserve"> ** GST - If business usage is 90% or more, claim 100% of vehicle GST.</t>
  </si>
  <si>
    <t xml:space="preserve"> Otherwise claim GST on exact percentage of business use.</t>
  </si>
  <si>
    <t>***************</t>
  </si>
  <si>
    <t>EQUIPMENT PURCHASES</t>
  </si>
  <si>
    <t>Computer Equipment (Class 10)</t>
  </si>
  <si>
    <t>Travel: 100% Hotel/Fares/Cleaning</t>
  </si>
  <si>
    <t>Computer Software (Class 12)</t>
  </si>
  <si>
    <t>Equipment &amp; Furniture (Class 8)</t>
  </si>
  <si>
    <t>Automobile (Class 10 &amp; 10.1)</t>
  </si>
  <si>
    <t>Interest &amp; Bank Charges</t>
  </si>
  <si>
    <t>EQUIPMENT GST TO LINE 24</t>
  </si>
  <si>
    <t xml:space="preserve">OFFICE-IN-HOME - 100% </t>
  </si>
  <si>
    <t>Heat, Water, Hydro</t>
  </si>
  <si>
    <t>TOTAL GENERAL EXPENSES</t>
  </si>
  <si>
    <t>GST on Vehicle Expenses</t>
  </si>
  <si>
    <t>GST on Equipment Purchases</t>
  </si>
  <si>
    <t>Mortgage Interest</t>
  </si>
  <si>
    <t>GST on Office-In-Home</t>
  </si>
  <si>
    <t>Rent or Property Taxes</t>
  </si>
  <si>
    <t>TOTAL GST PAID IN PERIOD</t>
  </si>
  <si>
    <t>TOTAL OFFICE-IN-HOME</t>
  </si>
  <si>
    <t>NET GST PAYABLE/REFUND</t>
  </si>
  <si>
    <t>Bus.%</t>
  </si>
  <si>
    <t xml:space="preserve">  ( = LINE 1 LESS  LINE 26)</t>
  </si>
  <si>
    <t>HOME-OFFICE GST TO LINE 25</t>
  </si>
  <si>
    <t xml:space="preserve">        USE COLUMN 'B' FOR GST REMITTANCES  -- USE COLUMNS 'C' &amp; 'F' FOR TAX RETURNS (PRORATING VEHICLE &amp; OFFICE-IN-HOME EXPENSES)</t>
  </si>
  <si>
    <t xml:space="preserve">FROM: </t>
  </si>
  <si>
    <t xml:space="preserve">  TO: </t>
  </si>
  <si>
    <t>Entertainment &amp; Meals: at 100%</t>
  </si>
  <si>
    <t>To obtain a complete GST calculation additional steps are required:</t>
  </si>
  <si>
    <t>Step 2.  In column "(E)" of the "Office-in-Home" in the shaded box to the left of "Bus. %" enter the business percentage.</t>
  </si>
  <si>
    <t xml:space="preserve">FOR BOTH HOME OFFICE EXPENSES AND BUSINESS DINNERS, the GST not claimed in the middle column as an </t>
  </si>
  <si>
    <t>Input Tax Credit, is added back to the figure for a business deduction.</t>
  </si>
  <si>
    <t>THIS IS A BLANK MASTER WORKSHEET - SAVE YOUR WORK UNDER DIFFERENT FILE NAMES FOR EACH PERIOD</t>
  </si>
  <si>
    <t>Travel: 100% of Meals</t>
  </si>
  <si>
    <t>(Simplified GST method for Agents with commissions up to $500,000 and for Agents on GST Quick method)</t>
  </si>
  <si>
    <t>ITEM #</t>
  </si>
  <si>
    <t>**</t>
  </si>
  <si>
    <t>Repairs / Condo Fees</t>
  </si>
  <si>
    <t>Repairs, Washes, CAA</t>
  </si>
  <si>
    <t>(416) 493-0444                     TAXPERTS CORP.                  Web-site: www.taxperts.on.ca</t>
  </si>
  <si>
    <t>Parking and 407 fees</t>
  </si>
  <si>
    <t>E&amp;O Ins., Licences</t>
  </si>
  <si>
    <t>Health Premiums.</t>
  </si>
  <si>
    <t>Agent Fees</t>
  </si>
  <si>
    <t>Make-up &amp; Hairstyling</t>
  </si>
  <si>
    <t>Professional/Union Dues &amp; Fees</t>
  </si>
  <si>
    <t>Training and Rehearsal Fees</t>
  </si>
  <si>
    <t>Wardrobe, Props, Music Supplies</t>
  </si>
  <si>
    <t>INCOME, EXPENSE AND GST SUMMARY FOR PERFORMERS</t>
  </si>
  <si>
    <t>EXCLUDING</t>
  </si>
  <si>
    <t>Equip Rental/ Short-term Auto</t>
  </si>
  <si>
    <t>Enter individual transactions in the appropriate account columns below the line of asterisks.</t>
  </si>
  <si>
    <t>The "TOTALS" line is set to add all amounts entered below the asterisks line to row 400.</t>
  </si>
  <si>
    <t>Step 1.  In column "(F)" of the "Vehicle Expenses" section in the shaded box below "Bus. %" enter the business percentage.</t>
  </si>
  <si>
    <t>In both Step 1 and 2, enter the percentage as a regular number (i.e.. enter "90" if the business use is 90%).</t>
  </si>
  <si>
    <t>(5/105 or</t>
  </si>
  <si>
    <t>4.76190%)</t>
  </si>
  <si>
    <t>Tel., Cell, Internet, website, &amp; L.D.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</si>
</sst>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0%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_);_(* \(#,##0.000\);_(* &quot;-&quot;???_);_(@_)"/>
    <numFmt numFmtId="179" formatCode="_(* #,##0.000000_);_(* \(#,##0.000000\);_(* &quot;-&quot;??????_);_(@_)"/>
    <numFmt numFmtId="180" formatCode="_(* #,##0.00000_);_(* \(#,##0.00000\);_(* &quot;-&quot;?????_);_(@_)"/>
    <numFmt numFmtId="181" formatCode="_(* #,##0.00000_);_(* \(#,##0.00000\);_(* &quot;-&quot;??_);_(@_)"/>
    <numFmt numFmtId="182" formatCode="_(* #,##0.000000_);_(* \(#,##0.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/>
      <protection/>
    </xf>
    <xf numFmtId="172" fontId="9" fillId="0" borderId="4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171" fontId="0" fillId="0" borderId="7" xfId="15" applyFont="1" applyBorder="1" applyAlignment="1" applyProtection="1">
      <alignment/>
      <protection/>
    </xf>
    <xf numFmtId="171" fontId="0" fillId="0" borderId="7" xfId="15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171" fontId="0" fillId="0" borderId="2" xfId="0" applyNumberFormat="1" applyFont="1" applyBorder="1" applyAlignment="1" applyProtection="1">
      <alignment/>
      <protection/>
    </xf>
    <xf numFmtId="171" fontId="0" fillId="0" borderId="2" xfId="15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4" xfId="0" applyNumberFormat="1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 locked="0"/>
    </xf>
    <xf numFmtId="171" fontId="0" fillId="0" borderId="2" xfId="15" applyFont="1" applyBorder="1" applyAlignment="1" applyProtection="1">
      <alignment/>
      <protection/>
    </xf>
    <xf numFmtId="17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171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8" xfId="0" applyFont="1" applyBorder="1" applyAlignment="1" applyProtection="1">
      <alignment horizontal="center"/>
      <protection/>
    </xf>
    <xf numFmtId="175" fontId="0" fillId="0" borderId="7" xfId="0" applyNumberFormat="1" applyFont="1" applyFill="1" applyBorder="1" applyAlignment="1" applyProtection="1">
      <alignment/>
      <protection locked="0"/>
    </xf>
    <xf numFmtId="171" fontId="9" fillId="3" borderId="7" xfId="15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0" fillId="0" borderId="9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centerContinuous"/>
      <protection/>
    </xf>
    <xf numFmtId="0" fontId="0" fillId="0" borderId="9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0" fillId="0" borderId="11" xfId="0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 horizontal="centerContinuous"/>
      <protection/>
    </xf>
    <xf numFmtId="171" fontId="0" fillId="4" borderId="0" xfId="15" applyFont="1" applyFill="1" applyAlignment="1">
      <alignment/>
    </xf>
    <xf numFmtId="171" fontId="0" fillId="0" borderId="0" xfId="15" applyFont="1" applyAlignment="1" applyProtection="1">
      <alignment/>
      <protection locked="0"/>
    </xf>
    <xf numFmtId="171" fontId="0" fillId="0" borderId="0" xfId="15" applyFont="1" applyAlignment="1" applyProtection="1">
      <alignment/>
      <protection locked="0"/>
    </xf>
    <xf numFmtId="171" fontId="1" fillId="0" borderId="0" xfId="15" applyFont="1" applyAlignment="1" applyProtection="1">
      <alignment/>
      <protection locked="0"/>
    </xf>
    <xf numFmtId="171" fontId="0" fillId="0" borderId="0" xfId="15" applyFont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171" fontId="0" fillId="0" borderId="3" xfId="15" applyFont="1" applyBorder="1" applyAlignment="1" applyProtection="1">
      <alignment/>
      <protection/>
    </xf>
    <xf numFmtId="171" fontId="0" fillId="2" borderId="2" xfId="15" applyFont="1" applyFill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171" fontId="0" fillId="0" borderId="13" xfId="15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171" fontId="0" fillId="0" borderId="3" xfId="15" applyFont="1" applyFill="1" applyBorder="1" applyAlignment="1" applyProtection="1">
      <alignment/>
      <protection/>
    </xf>
    <xf numFmtId="171" fontId="0" fillId="0" borderId="8" xfId="15" applyFont="1" applyFill="1" applyBorder="1" applyAlignment="1" applyProtection="1">
      <alignment/>
      <protection/>
    </xf>
    <xf numFmtId="171" fontId="0" fillId="0" borderId="3" xfId="15" applyFont="1" applyFill="1" applyBorder="1" applyAlignment="1" applyProtection="1">
      <alignment/>
      <protection/>
    </xf>
    <xf numFmtId="171" fontId="0" fillId="0" borderId="13" xfId="15" applyFont="1" applyFill="1" applyBorder="1" applyAlignment="1" applyProtection="1">
      <alignment/>
      <protection/>
    </xf>
    <xf numFmtId="171" fontId="0" fillId="0" borderId="8" xfId="15" applyFont="1" applyFill="1" applyBorder="1" applyAlignment="1" applyProtection="1">
      <alignment/>
      <protection/>
    </xf>
    <xf numFmtId="171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/>
      <protection/>
    </xf>
    <xf numFmtId="10" fontId="9" fillId="4" borderId="4" xfId="15" applyNumberFormat="1" applyFont="1" applyFill="1" applyBorder="1" applyAlignment="1" applyProtection="1">
      <alignment horizontal="right"/>
      <protection/>
    </xf>
    <xf numFmtId="0" fontId="9" fillId="0" borderId="4" xfId="0" applyFont="1" applyFill="1" applyBorder="1" applyAlignment="1" applyProtection="1">
      <alignment horizontal="left"/>
      <protection/>
    </xf>
    <xf numFmtId="0" fontId="0" fillId="0" borderId="6" xfId="0" applyFont="1" applyBorder="1" applyAlignment="1" applyProtection="1">
      <alignment/>
      <protection/>
    </xf>
    <xf numFmtId="171" fontId="0" fillId="0" borderId="0" xfId="15" applyFont="1" applyFill="1" applyBorder="1" applyAlignment="1" applyProtection="1">
      <alignment/>
      <protection/>
    </xf>
    <xf numFmtId="171" fontId="0" fillId="0" borderId="7" xfId="15" applyFont="1" applyBorder="1" applyAlignment="1" applyProtection="1">
      <alignment/>
      <protection/>
    </xf>
    <xf numFmtId="10" fontId="0" fillId="3" borderId="8" xfId="0" applyNumberFormat="1" applyFont="1" applyFill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1" fontId="0" fillId="0" borderId="2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0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3.7109375" style="31" customWidth="1"/>
    <col min="2" max="2" width="25.8515625" style="31" customWidth="1"/>
    <col min="3" max="5" width="11.28125" style="31" customWidth="1"/>
    <col min="6" max="6" width="2.7109375" style="6" customWidth="1"/>
    <col min="7" max="7" width="24.8515625" style="31" customWidth="1"/>
    <col min="8" max="10" width="11.28125" style="31" customWidth="1"/>
    <col min="11" max="11" width="9.140625" style="31" customWidth="1"/>
    <col min="12" max="12" width="10.7109375" style="31" customWidth="1"/>
    <col min="13" max="13" width="12.421875" style="31" customWidth="1"/>
    <col min="14" max="34" width="10.7109375" style="31" customWidth="1"/>
    <col min="35" max="35" width="11.421875" style="31" customWidth="1"/>
    <col min="36" max="49" width="10.7109375" style="31" customWidth="1"/>
    <col min="50" max="16384" width="9.140625" style="31" customWidth="1"/>
  </cols>
  <sheetData>
    <row r="1" spans="1:12" s="6" customFormat="1" ht="20.25" customHeight="1">
      <c r="A1" s="1"/>
      <c r="B1" s="2" t="s">
        <v>86</v>
      </c>
      <c r="C1" s="3"/>
      <c r="D1" s="3"/>
      <c r="E1" s="3"/>
      <c r="F1" s="12"/>
      <c r="G1" s="3"/>
      <c r="H1" s="3"/>
      <c r="I1" s="3"/>
      <c r="J1" s="3"/>
      <c r="K1" s="4"/>
      <c r="L1" s="5" t="s">
        <v>79</v>
      </c>
    </row>
    <row r="2" spans="1:12" s="9" customFormat="1" ht="15.75" customHeight="1">
      <c r="A2" s="1"/>
      <c r="B2" s="7" t="s">
        <v>95</v>
      </c>
      <c r="C2" s="8"/>
      <c r="D2" s="8"/>
      <c r="E2" s="8"/>
      <c r="F2" s="12"/>
      <c r="G2" s="8"/>
      <c r="H2" s="8"/>
      <c r="I2" s="8"/>
      <c r="J2" s="8"/>
      <c r="L2" s="9" t="s">
        <v>0</v>
      </c>
    </row>
    <row r="3" spans="1:12" s="6" customFormat="1" ht="12" customHeight="1">
      <c r="A3" s="10"/>
      <c r="B3" s="11" t="s">
        <v>81</v>
      </c>
      <c r="C3" s="12"/>
      <c r="D3" s="12"/>
      <c r="E3" s="12"/>
      <c r="F3" s="12"/>
      <c r="G3" s="12"/>
      <c r="H3" s="12"/>
      <c r="I3" s="12"/>
      <c r="J3" s="12"/>
      <c r="L3" s="6" t="s">
        <v>1</v>
      </c>
    </row>
    <row r="4" spans="1:12" s="16" customFormat="1" ht="11.25" customHeight="1">
      <c r="A4" s="1"/>
      <c r="B4" s="13" t="s">
        <v>2</v>
      </c>
      <c r="C4" s="14" t="s">
        <v>3</v>
      </c>
      <c r="D4" s="14" t="s">
        <v>4</v>
      </c>
      <c r="E4" s="14" t="s">
        <v>5</v>
      </c>
      <c r="F4" s="101"/>
      <c r="G4" s="15"/>
      <c r="H4" s="14" t="s">
        <v>6</v>
      </c>
      <c r="I4" s="14" t="s">
        <v>7</v>
      </c>
      <c r="J4" s="14" t="s">
        <v>8</v>
      </c>
      <c r="L4" s="16" t="s">
        <v>98</v>
      </c>
    </row>
    <row r="5" spans="1:12" s="16" customFormat="1" ht="11.25" customHeight="1">
      <c r="A5" s="17"/>
      <c r="B5" s="18" t="s">
        <v>72</v>
      </c>
      <c r="C5" s="13" t="s">
        <v>9</v>
      </c>
      <c r="D5" s="13" t="s">
        <v>10</v>
      </c>
      <c r="E5" s="13" t="s">
        <v>11</v>
      </c>
      <c r="F5" s="101"/>
      <c r="G5" s="19"/>
      <c r="H5" s="13" t="s">
        <v>9</v>
      </c>
      <c r="I5" s="13" t="s">
        <v>10</v>
      </c>
      <c r="J5" s="13" t="s">
        <v>11</v>
      </c>
      <c r="L5" s="16" t="s">
        <v>99</v>
      </c>
    </row>
    <row r="6" spans="1:13" s="16" customFormat="1" ht="11.25" customHeight="1">
      <c r="A6" s="17"/>
      <c r="B6" s="20"/>
      <c r="C6" s="21" t="s">
        <v>12</v>
      </c>
      <c r="D6" s="21" t="s">
        <v>102</v>
      </c>
      <c r="E6" s="21" t="s">
        <v>96</v>
      </c>
      <c r="F6" s="101"/>
      <c r="G6" s="15"/>
      <c r="H6" s="21" t="s">
        <v>12</v>
      </c>
      <c r="I6" s="21" t="s">
        <v>102</v>
      </c>
      <c r="J6" s="21" t="s">
        <v>96</v>
      </c>
      <c r="M6" s="16" t="s">
        <v>13</v>
      </c>
    </row>
    <row r="7" spans="1:12" s="16" customFormat="1" ht="11.25" customHeight="1">
      <c r="A7" s="17"/>
      <c r="B7" s="22" t="s">
        <v>73</v>
      </c>
      <c r="C7" s="23" t="s">
        <v>10</v>
      </c>
      <c r="D7" s="24" t="s">
        <v>103</v>
      </c>
      <c r="E7" s="23" t="s">
        <v>14</v>
      </c>
      <c r="F7" s="101"/>
      <c r="G7" s="15"/>
      <c r="H7" s="23" t="s">
        <v>10</v>
      </c>
      <c r="I7" s="24" t="s">
        <v>103</v>
      </c>
      <c r="J7" s="23" t="s">
        <v>15</v>
      </c>
      <c r="L7" s="16" t="s">
        <v>16</v>
      </c>
    </row>
    <row r="8" spans="1:13" ht="12.75">
      <c r="A8" s="25">
        <v>1</v>
      </c>
      <c r="B8" s="26" t="s">
        <v>17</v>
      </c>
      <c r="C8" s="27"/>
      <c r="D8" s="28"/>
      <c r="E8" s="28"/>
      <c r="F8" s="102"/>
      <c r="G8" s="26" t="s">
        <v>18</v>
      </c>
      <c r="H8" s="30"/>
      <c r="I8" s="30"/>
      <c r="J8" s="30"/>
      <c r="M8" s="31" t="s">
        <v>19</v>
      </c>
    </row>
    <row r="9" spans="1:12" s="16" customFormat="1" ht="13.5" thickBot="1">
      <c r="A9" s="32"/>
      <c r="B9" s="33"/>
      <c r="C9" s="34">
        <f>M21</f>
        <v>0</v>
      </c>
      <c r="D9" s="35">
        <f>C9*0.047619</f>
        <v>0</v>
      </c>
      <c r="E9" s="35">
        <f>C9-D9</f>
        <v>0</v>
      </c>
      <c r="F9" s="102">
        <v>22</v>
      </c>
      <c r="G9" s="37" t="s">
        <v>20</v>
      </c>
      <c r="H9" s="38">
        <f>AH21</f>
        <v>0</v>
      </c>
      <c r="I9" s="39">
        <f>H9*0.047619</f>
        <v>0</v>
      </c>
      <c r="J9" s="39">
        <f aca="true" t="shared" si="0" ref="J9:J15">H9-I9</f>
        <v>0</v>
      </c>
      <c r="L9" s="16" t="s">
        <v>21</v>
      </c>
    </row>
    <row r="10" spans="1:12" s="16" customFormat="1" ht="13.5" thickTop="1">
      <c r="A10" s="15"/>
      <c r="B10" s="36"/>
      <c r="C10" s="40"/>
      <c r="D10" s="40"/>
      <c r="E10" s="40"/>
      <c r="F10" s="102">
        <v>23</v>
      </c>
      <c r="G10" s="22" t="s">
        <v>85</v>
      </c>
      <c r="H10" s="41">
        <f>AI21</f>
        <v>0</v>
      </c>
      <c r="I10" s="39">
        <f>H10*0.047619</f>
        <v>0</v>
      </c>
      <c r="J10" s="39">
        <f t="shared" si="0"/>
        <v>0</v>
      </c>
      <c r="L10" s="16" t="s">
        <v>75</v>
      </c>
    </row>
    <row r="11" spans="1:13" s="16" customFormat="1" ht="12.75">
      <c r="A11" s="25"/>
      <c r="B11" s="42" t="s">
        <v>22</v>
      </c>
      <c r="C11" s="43"/>
      <c r="D11" s="43"/>
      <c r="E11" s="43"/>
      <c r="F11" s="102">
        <v>24</v>
      </c>
      <c r="G11" s="22" t="s">
        <v>23</v>
      </c>
      <c r="H11" s="41">
        <f>AJ21</f>
        <v>0</v>
      </c>
      <c r="I11" s="39">
        <f>H11*0.047619</f>
        <v>0</v>
      </c>
      <c r="J11" s="39">
        <f t="shared" si="0"/>
        <v>0</v>
      </c>
      <c r="M11" s="16" t="s">
        <v>100</v>
      </c>
    </row>
    <row r="12" spans="1:13" s="16" customFormat="1" ht="12.75">
      <c r="A12" s="44">
        <f>A8+1</f>
        <v>2</v>
      </c>
      <c r="B12" s="45" t="s">
        <v>25</v>
      </c>
      <c r="C12" s="46">
        <f>N21</f>
        <v>0</v>
      </c>
      <c r="D12" s="39">
        <f>C12*0.047619</f>
        <v>0</v>
      </c>
      <c r="E12" s="39">
        <f aca="true" t="shared" si="1" ref="E12:E32">C12-D12</f>
        <v>0</v>
      </c>
      <c r="F12" s="103">
        <v>25</v>
      </c>
      <c r="G12" s="22" t="s">
        <v>24</v>
      </c>
      <c r="H12" s="47">
        <f>AK21</f>
        <v>0</v>
      </c>
      <c r="I12" s="48"/>
      <c r="J12" s="39">
        <f t="shared" si="0"/>
        <v>0</v>
      </c>
      <c r="M12" s="16" t="s">
        <v>76</v>
      </c>
    </row>
    <row r="13" spans="1:13" s="16" customFormat="1" ht="12.75">
      <c r="A13" s="44">
        <f aca="true" t="shared" si="2" ref="A13:A37">A12+1</f>
        <v>3</v>
      </c>
      <c r="B13" s="45" t="s">
        <v>27</v>
      </c>
      <c r="C13" s="46">
        <f>O21</f>
        <v>0</v>
      </c>
      <c r="D13" s="39">
        <f aca="true" t="shared" si="3" ref="D13:D27">C13*0.047619</f>
        <v>0</v>
      </c>
      <c r="E13" s="39">
        <f t="shared" si="1"/>
        <v>0</v>
      </c>
      <c r="F13" s="103">
        <v>26</v>
      </c>
      <c r="G13" s="22" t="s">
        <v>26</v>
      </c>
      <c r="H13" s="47">
        <f>AL21</f>
        <v>0</v>
      </c>
      <c r="I13" s="48"/>
      <c r="J13" s="39">
        <f t="shared" si="0"/>
        <v>0</v>
      </c>
      <c r="M13" s="16" t="s">
        <v>101</v>
      </c>
    </row>
    <row r="14" spans="1:13" s="16" customFormat="1" ht="12.75">
      <c r="A14" s="44">
        <f t="shared" si="2"/>
        <v>4</v>
      </c>
      <c r="B14" s="45" t="s">
        <v>90</v>
      </c>
      <c r="C14" s="46">
        <f>P21</f>
        <v>0</v>
      </c>
      <c r="D14" s="39">
        <f t="shared" si="3"/>
        <v>0</v>
      </c>
      <c r="E14" s="39">
        <f t="shared" si="1"/>
        <v>0</v>
      </c>
      <c r="F14" s="103">
        <v>27</v>
      </c>
      <c r="G14" s="22" t="s">
        <v>28</v>
      </c>
      <c r="H14" s="47">
        <f>AM21</f>
        <v>0</v>
      </c>
      <c r="I14" s="48"/>
      <c r="J14" s="39">
        <f t="shared" si="0"/>
        <v>0</v>
      </c>
      <c r="M14" s="16" t="s">
        <v>77</v>
      </c>
    </row>
    <row r="15" spans="1:13" s="16" customFormat="1" ht="12.75">
      <c r="A15" s="44">
        <f t="shared" si="2"/>
        <v>5</v>
      </c>
      <c r="B15" s="45" t="s">
        <v>29</v>
      </c>
      <c r="C15" s="46">
        <f>Q21</f>
        <v>0</v>
      </c>
      <c r="D15" s="39">
        <f t="shared" si="3"/>
        <v>0</v>
      </c>
      <c r="E15" s="39">
        <f t="shared" si="1"/>
        <v>0</v>
      </c>
      <c r="F15" s="103">
        <v>28</v>
      </c>
      <c r="G15" s="22" t="s">
        <v>30</v>
      </c>
      <c r="H15" s="47">
        <f>AN21</f>
        <v>0</v>
      </c>
      <c r="I15" s="48"/>
      <c r="J15" s="39">
        <f t="shared" si="0"/>
        <v>0</v>
      </c>
      <c r="M15" s="16" t="s">
        <v>78</v>
      </c>
    </row>
    <row r="16" spans="1:10" ht="13.5" thickBot="1">
      <c r="A16" s="44">
        <f t="shared" si="2"/>
        <v>6</v>
      </c>
      <c r="B16" s="45" t="s">
        <v>91</v>
      </c>
      <c r="C16" s="46">
        <f>R21</f>
        <v>0</v>
      </c>
      <c r="D16" s="39">
        <f t="shared" si="3"/>
        <v>0</v>
      </c>
      <c r="E16" s="39">
        <f t="shared" si="1"/>
        <v>0</v>
      </c>
      <c r="F16" s="102"/>
      <c r="G16" s="49" t="s">
        <v>32</v>
      </c>
      <c r="H16" s="50"/>
      <c r="I16" s="51">
        <f>SUM(I9:I11)</f>
        <v>0</v>
      </c>
      <c r="J16" s="50"/>
    </row>
    <row r="17" spans="1:49" s="6" customFormat="1" ht="13.5" thickTop="1">
      <c r="A17" s="52">
        <f t="shared" si="2"/>
        <v>7</v>
      </c>
      <c r="B17" s="45" t="s">
        <v>31</v>
      </c>
      <c r="C17" s="46">
        <f>S21</f>
        <v>0</v>
      </c>
      <c r="D17" s="39">
        <f t="shared" si="3"/>
        <v>0</v>
      </c>
      <c r="E17" s="39">
        <f t="shared" si="1"/>
        <v>0</v>
      </c>
      <c r="F17" s="102"/>
      <c r="G17" s="21" t="s">
        <v>33</v>
      </c>
      <c r="H17" s="53" t="s">
        <v>34</v>
      </c>
      <c r="I17" s="21" t="s">
        <v>35</v>
      </c>
      <c r="J17" s="54" t="s">
        <v>36</v>
      </c>
      <c r="K17" s="16"/>
      <c r="L17" s="55" t="s">
        <v>82</v>
      </c>
      <c r="M17" s="56">
        <v>1</v>
      </c>
      <c r="N17" s="56">
        <v>2</v>
      </c>
      <c r="O17" s="56">
        <v>3</v>
      </c>
      <c r="P17" s="56">
        <v>4</v>
      </c>
      <c r="Q17" s="56">
        <v>5</v>
      </c>
      <c r="R17" s="56">
        <v>6</v>
      </c>
      <c r="S17" s="56">
        <v>7</v>
      </c>
      <c r="T17" s="56">
        <v>8</v>
      </c>
      <c r="U17" s="56">
        <v>9</v>
      </c>
      <c r="V17" s="56">
        <v>10</v>
      </c>
      <c r="W17" s="56">
        <v>11</v>
      </c>
      <c r="X17" s="56">
        <v>12</v>
      </c>
      <c r="Y17" s="56">
        <v>13</v>
      </c>
      <c r="Z17" s="56">
        <v>14</v>
      </c>
      <c r="AA17" s="56">
        <v>15</v>
      </c>
      <c r="AB17" s="56">
        <v>16</v>
      </c>
      <c r="AC17" s="56">
        <v>17</v>
      </c>
      <c r="AD17" s="56">
        <v>18</v>
      </c>
      <c r="AE17" s="56">
        <v>19</v>
      </c>
      <c r="AF17" s="56">
        <v>20</v>
      </c>
      <c r="AG17" s="56">
        <v>21</v>
      </c>
      <c r="AH17" s="56">
        <v>22</v>
      </c>
      <c r="AI17" s="56">
        <v>23</v>
      </c>
      <c r="AJ17" s="56">
        <v>24</v>
      </c>
      <c r="AK17" s="56">
        <v>25</v>
      </c>
      <c r="AL17" s="56">
        <v>26</v>
      </c>
      <c r="AM17" s="56">
        <v>27</v>
      </c>
      <c r="AN17" s="56">
        <v>28</v>
      </c>
      <c r="AO17" s="56">
        <v>29</v>
      </c>
      <c r="AP17" s="56">
        <v>30</v>
      </c>
      <c r="AQ17" s="56">
        <v>31</v>
      </c>
      <c r="AR17" s="56">
        <v>32</v>
      </c>
      <c r="AS17" s="56">
        <v>33</v>
      </c>
      <c r="AT17" s="56">
        <v>34</v>
      </c>
      <c r="AU17" s="56">
        <v>35</v>
      </c>
      <c r="AV17" s="56">
        <v>36</v>
      </c>
      <c r="AW17" s="56">
        <v>37</v>
      </c>
    </row>
    <row r="18" spans="1:49" s="16" customFormat="1" ht="13.5" thickBot="1">
      <c r="A18" s="57">
        <f t="shared" si="2"/>
        <v>8</v>
      </c>
      <c r="B18" s="45" t="s">
        <v>74</v>
      </c>
      <c r="C18" s="46">
        <f>T21</f>
        <v>0</v>
      </c>
      <c r="D18" s="39">
        <f>C18*0.047619/2</f>
        <v>0</v>
      </c>
      <c r="E18" s="39">
        <f t="shared" si="1"/>
        <v>0</v>
      </c>
      <c r="F18" s="102"/>
      <c r="G18" s="21" t="s">
        <v>37</v>
      </c>
      <c r="H18" s="58"/>
      <c r="I18" s="58">
        <v>0</v>
      </c>
      <c r="J18" s="59">
        <v>0</v>
      </c>
      <c r="L18" s="5"/>
      <c r="M18" s="60" t="s">
        <v>38</v>
      </c>
      <c r="N18" s="60" t="s">
        <v>39</v>
      </c>
      <c r="O18" s="60" t="s">
        <v>39</v>
      </c>
      <c r="P18" s="60" t="s">
        <v>39</v>
      </c>
      <c r="Q18" s="60" t="s">
        <v>39</v>
      </c>
      <c r="R18" s="60" t="s">
        <v>39</v>
      </c>
      <c r="S18" s="60" t="s">
        <v>39</v>
      </c>
      <c r="T18" s="60" t="s">
        <v>39</v>
      </c>
      <c r="U18" s="60" t="s">
        <v>39</v>
      </c>
      <c r="V18" s="60" t="s">
        <v>39</v>
      </c>
      <c r="W18" s="60" t="s">
        <v>39</v>
      </c>
      <c r="X18" s="60" t="s">
        <v>39</v>
      </c>
      <c r="Y18" s="60" t="s">
        <v>39</v>
      </c>
      <c r="Z18" s="60" t="s">
        <v>39</v>
      </c>
      <c r="AA18" s="60" t="s">
        <v>39</v>
      </c>
      <c r="AB18" s="60" t="s">
        <v>39</v>
      </c>
      <c r="AC18" s="60" t="s">
        <v>39</v>
      </c>
      <c r="AD18" s="60" t="s">
        <v>39</v>
      </c>
      <c r="AE18" s="60" t="s">
        <v>39</v>
      </c>
      <c r="AF18" s="60" t="s">
        <v>39</v>
      </c>
      <c r="AG18" s="60" t="s">
        <v>39</v>
      </c>
      <c r="AH18" s="60" t="s">
        <v>40</v>
      </c>
      <c r="AI18" s="60" t="s">
        <v>40</v>
      </c>
      <c r="AJ18" s="60" t="s">
        <v>40</v>
      </c>
      <c r="AK18" s="60" t="s">
        <v>40</v>
      </c>
      <c r="AL18" s="60" t="s">
        <v>40</v>
      </c>
      <c r="AM18" s="60" t="s">
        <v>40</v>
      </c>
      <c r="AN18" s="60" t="s">
        <v>40</v>
      </c>
      <c r="AO18" s="60" t="s">
        <v>41</v>
      </c>
      <c r="AP18" s="60" t="s">
        <v>41</v>
      </c>
      <c r="AQ18" s="60" t="s">
        <v>41</v>
      </c>
      <c r="AR18" s="60" t="s">
        <v>41</v>
      </c>
      <c r="AS18" s="60" t="s">
        <v>42</v>
      </c>
      <c r="AT18" s="60" t="s">
        <v>42</v>
      </c>
      <c r="AU18" s="60" t="s">
        <v>42</v>
      </c>
      <c r="AV18" s="60" t="s">
        <v>42</v>
      </c>
      <c r="AW18" s="60" t="s">
        <v>42</v>
      </c>
    </row>
    <row r="19" spans="1:49" s="4" customFormat="1" ht="13.5" thickTop="1">
      <c r="A19" s="44">
        <f t="shared" si="2"/>
        <v>9</v>
      </c>
      <c r="B19" s="45" t="s">
        <v>97</v>
      </c>
      <c r="C19" s="46">
        <f>U21</f>
        <v>0</v>
      </c>
      <c r="D19" s="39">
        <f t="shared" si="3"/>
        <v>0</v>
      </c>
      <c r="E19" s="39">
        <f t="shared" si="1"/>
        <v>0</v>
      </c>
      <c r="F19" s="102"/>
      <c r="G19" s="49" t="s">
        <v>43</v>
      </c>
      <c r="H19" s="61"/>
      <c r="I19" s="62">
        <f>IF($J$18&gt;=90,$I$16,$J$18*$I$16/100)</f>
        <v>0</v>
      </c>
      <c r="J19" s="62" t="s">
        <v>83</v>
      </c>
      <c r="K19" s="31"/>
      <c r="L19" s="5" t="s">
        <v>44</v>
      </c>
      <c r="M19" s="63" t="str">
        <f>B8</f>
        <v>REVENUES/COMMISSIONS</v>
      </c>
      <c r="N19" s="63" t="str">
        <f>B12</f>
        <v>Accounting &amp; Legal Fees</v>
      </c>
      <c r="O19" s="63" t="str">
        <f>B13</f>
        <v>Advertising, Promotion, Gifts</v>
      </c>
      <c r="P19" s="63" t="str">
        <f>B14</f>
        <v>Agent Fees</v>
      </c>
      <c r="Q19" s="63" t="str">
        <f>B15</f>
        <v>Conventions, Seminars, Training</v>
      </c>
      <c r="R19" s="63" t="str">
        <f>B16</f>
        <v>Make-up &amp; Hairstyling</v>
      </c>
      <c r="S19" s="63" t="str">
        <f>B17</f>
        <v>Delivery, Courier, Taxis</v>
      </c>
      <c r="T19" s="63" t="str">
        <f>B18</f>
        <v>Entertainment &amp; Meals: at 100%</v>
      </c>
      <c r="U19" s="63" t="str">
        <f>B19</f>
        <v>Equip Rental/ Short-term Auto</v>
      </c>
      <c r="V19" s="63" t="str">
        <f>B20</f>
        <v>Office Supplies, Postage, etc.</v>
      </c>
      <c r="W19" s="63" t="str">
        <f>B21</f>
        <v>Parking and 407 fees</v>
      </c>
      <c r="X19" s="63" t="str">
        <f>B22</f>
        <v>Professional/Union Dues &amp; Fees</v>
      </c>
      <c r="Y19" s="63" t="str">
        <f>B23</f>
        <v>Tel., Cell, Internet, website, &amp; L.D.</v>
      </c>
      <c r="Z19" s="63" t="str">
        <f>B24</f>
        <v>Training and Rehearsal Fees</v>
      </c>
      <c r="AA19" s="63" t="str">
        <f>B25</f>
        <v>Travel: 100% of Meals</v>
      </c>
      <c r="AB19" s="63" t="str">
        <f>B26</f>
        <v>Travel: 100% Hotel/Fares/Cleaning</v>
      </c>
      <c r="AC19" s="63" t="str">
        <f>B27</f>
        <v>Wardrobe, Props, Music Supplies</v>
      </c>
      <c r="AD19" s="63">
        <f>B28</f>
        <v>0</v>
      </c>
      <c r="AE19" s="63" t="str">
        <f>B29</f>
        <v>Interest &amp; Bank Charges</v>
      </c>
      <c r="AF19" s="63" t="str">
        <f>B30</f>
        <v>Health Premiums.</v>
      </c>
      <c r="AG19" s="63" t="str">
        <f>B31</f>
        <v>E&amp;O Ins., Licences</v>
      </c>
      <c r="AH19" s="63" t="str">
        <f>G9</f>
        <v>Gas &amp; Oil</v>
      </c>
      <c r="AI19" s="63" t="str">
        <f>G10</f>
        <v>Repairs, Washes, CAA</v>
      </c>
      <c r="AJ19" s="63" t="str">
        <f>G11</f>
        <v>Lease Costs</v>
      </c>
      <c r="AK19" s="63" t="str">
        <f>G12</f>
        <v>Insurance</v>
      </c>
      <c r="AL19" s="63" t="str">
        <f>G13</f>
        <v>Licence</v>
      </c>
      <c r="AM19" s="63" t="str">
        <f>G14</f>
        <v>Interest on Auto Loan</v>
      </c>
      <c r="AN19" s="63" t="str">
        <f>G15</f>
        <v>Parking - Apartment </v>
      </c>
      <c r="AO19" s="63" t="str">
        <f>G24</f>
        <v>Computer Equipment (Class 10)</v>
      </c>
      <c r="AP19" s="63" t="str">
        <f>G25</f>
        <v>Computer Software (Class 12)</v>
      </c>
      <c r="AQ19" s="63" t="str">
        <f>G26</f>
        <v>Equipment &amp; Furniture (Class 8)</v>
      </c>
      <c r="AR19" s="63" t="str">
        <f>G27</f>
        <v>Automobile (Class 10 &amp; 10.1)</v>
      </c>
      <c r="AS19" s="63" t="str">
        <f>G31</f>
        <v>Heat, Water, Hydro</v>
      </c>
      <c r="AT19" s="63" t="str">
        <f>G32</f>
        <v>Repairs / Condo Fees</v>
      </c>
      <c r="AU19" s="63" t="str">
        <f>G33</f>
        <v>Insurance</v>
      </c>
      <c r="AV19" s="63" t="str">
        <f>G34</f>
        <v>Mortgage Interest</v>
      </c>
      <c r="AW19" s="63" t="str">
        <f>G35</f>
        <v>Rent or Property Taxes</v>
      </c>
    </row>
    <row r="20" spans="1:10" s="16" customFormat="1" ht="12.75">
      <c r="A20" s="64">
        <f t="shared" si="2"/>
        <v>10</v>
      </c>
      <c r="B20" s="45" t="s">
        <v>45</v>
      </c>
      <c r="C20" s="46">
        <f>V21</f>
        <v>0</v>
      </c>
      <c r="D20" s="39">
        <f t="shared" si="3"/>
        <v>0</v>
      </c>
      <c r="E20" s="39">
        <f t="shared" si="1"/>
        <v>0</v>
      </c>
      <c r="F20" s="102"/>
      <c r="G20" s="65" t="s">
        <v>46</v>
      </c>
      <c r="H20" s="66"/>
      <c r="I20" s="67"/>
      <c r="J20" s="68"/>
    </row>
    <row r="21" spans="1:49" s="6" customFormat="1" ht="12.75">
      <c r="A21" s="44">
        <f t="shared" si="2"/>
        <v>11</v>
      </c>
      <c r="B21" s="45" t="s">
        <v>87</v>
      </c>
      <c r="C21" s="46">
        <f>W21</f>
        <v>0</v>
      </c>
      <c r="D21" s="39">
        <f t="shared" si="3"/>
        <v>0</v>
      </c>
      <c r="E21" s="39">
        <f t="shared" si="1"/>
        <v>0</v>
      </c>
      <c r="F21" s="102"/>
      <c r="G21" s="69" t="s">
        <v>47</v>
      </c>
      <c r="H21" s="70"/>
      <c r="I21" s="70"/>
      <c r="J21" s="71"/>
      <c r="K21" s="16"/>
      <c r="L21" s="5" t="s">
        <v>9</v>
      </c>
      <c r="M21" s="72">
        <f aca="true" t="shared" si="4" ref="M21:AW21">SUM(M23:M400)</f>
        <v>0</v>
      </c>
      <c r="N21" s="72">
        <f t="shared" si="4"/>
        <v>0</v>
      </c>
      <c r="O21" s="72">
        <f t="shared" si="4"/>
        <v>0</v>
      </c>
      <c r="P21" s="72">
        <f t="shared" si="4"/>
        <v>0</v>
      </c>
      <c r="Q21" s="72">
        <f t="shared" si="4"/>
        <v>0</v>
      </c>
      <c r="R21" s="72">
        <f t="shared" si="4"/>
        <v>0</v>
      </c>
      <c r="S21" s="72">
        <f t="shared" si="4"/>
        <v>0</v>
      </c>
      <c r="T21" s="72">
        <f t="shared" si="4"/>
        <v>0</v>
      </c>
      <c r="U21" s="72">
        <f t="shared" si="4"/>
        <v>0</v>
      </c>
      <c r="V21" s="72">
        <f t="shared" si="4"/>
        <v>0</v>
      </c>
      <c r="W21" s="72">
        <f t="shared" si="4"/>
        <v>0</v>
      </c>
      <c r="X21" s="72">
        <f t="shared" si="4"/>
        <v>0</v>
      </c>
      <c r="Y21" s="72">
        <f t="shared" si="4"/>
        <v>0</v>
      </c>
      <c r="Z21" s="72">
        <f t="shared" si="4"/>
        <v>0</v>
      </c>
      <c r="AA21" s="72">
        <f t="shared" si="4"/>
        <v>0</v>
      </c>
      <c r="AB21" s="72">
        <f t="shared" si="4"/>
        <v>0</v>
      </c>
      <c r="AC21" s="72">
        <f t="shared" si="4"/>
        <v>0</v>
      </c>
      <c r="AD21" s="72">
        <f t="shared" si="4"/>
        <v>0</v>
      </c>
      <c r="AE21" s="72">
        <f t="shared" si="4"/>
        <v>0</v>
      </c>
      <c r="AF21" s="72">
        <f t="shared" si="4"/>
        <v>0</v>
      </c>
      <c r="AG21" s="72">
        <f t="shared" si="4"/>
        <v>0</v>
      </c>
      <c r="AH21" s="72">
        <f t="shared" si="4"/>
        <v>0</v>
      </c>
      <c r="AI21" s="72">
        <f t="shared" si="4"/>
        <v>0</v>
      </c>
      <c r="AJ21" s="72">
        <f t="shared" si="4"/>
        <v>0</v>
      </c>
      <c r="AK21" s="72">
        <f t="shared" si="4"/>
        <v>0</v>
      </c>
      <c r="AL21" s="72">
        <f t="shared" si="4"/>
        <v>0</v>
      </c>
      <c r="AM21" s="72">
        <f t="shared" si="4"/>
        <v>0</v>
      </c>
      <c r="AN21" s="72">
        <f t="shared" si="4"/>
        <v>0</v>
      </c>
      <c r="AO21" s="72">
        <f t="shared" si="4"/>
        <v>0</v>
      </c>
      <c r="AP21" s="72">
        <f t="shared" si="4"/>
        <v>0</v>
      </c>
      <c r="AQ21" s="72">
        <f t="shared" si="4"/>
        <v>0</v>
      </c>
      <c r="AR21" s="72">
        <f t="shared" si="4"/>
        <v>0</v>
      </c>
      <c r="AS21" s="72">
        <f t="shared" si="4"/>
        <v>0</v>
      </c>
      <c r="AT21" s="72">
        <f t="shared" si="4"/>
        <v>0</v>
      </c>
      <c r="AU21" s="72">
        <f t="shared" si="4"/>
        <v>0</v>
      </c>
      <c r="AV21" s="72">
        <f t="shared" si="4"/>
        <v>0</v>
      </c>
      <c r="AW21" s="72">
        <f t="shared" si="4"/>
        <v>0</v>
      </c>
    </row>
    <row r="22" spans="1:49" s="16" customFormat="1" ht="12.75">
      <c r="A22" s="57">
        <f t="shared" si="2"/>
        <v>12</v>
      </c>
      <c r="B22" s="45" t="s">
        <v>92</v>
      </c>
      <c r="C22" s="46">
        <f>X21</f>
        <v>0</v>
      </c>
      <c r="D22" s="39">
        <f t="shared" si="3"/>
        <v>0</v>
      </c>
      <c r="E22" s="39">
        <f t="shared" si="1"/>
        <v>0</v>
      </c>
      <c r="F22" s="102"/>
      <c r="G22" s="17"/>
      <c r="H22" s="17"/>
      <c r="I22" s="17"/>
      <c r="J22" s="17"/>
      <c r="M22" s="16" t="s">
        <v>48</v>
      </c>
      <c r="N22" s="16" t="s">
        <v>48</v>
      </c>
      <c r="O22" s="16" t="s">
        <v>48</v>
      </c>
      <c r="P22" s="16" t="s">
        <v>48</v>
      </c>
      <c r="Q22" s="16" t="s">
        <v>48</v>
      </c>
      <c r="R22" s="16" t="s">
        <v>48</v>
      </c>
      <c r="S22" s="16" t="s">
        <v>48</v>
      </c>
      <c r="T22" s="16" t="s">
        <v>48</v>
      </c>
      <c r="U22" s="16" t="s">
        <v>48</v>
      </c>
      <c r="V22" s="16" t="s">
        <v>48</v>
      </c>
      <c r="W22" s="16" t="s">
        <v>48</v>
      </c>
      <c r="X22" s="16" t="s">
        <v>48</v>
      </c>
      <c r="Y22" s="16" t="s">
        <v>48</v>
      </c>
      <c r="Z22" s="16" t="s">
        <v>48</v>
      </c>
      <c r="AA22" s="16" t="s">
        <v>48</v>
      </c>
      <c r="AB22" s="16" t="s">
        <v>48</v>
      </c>
      <c r="AC22" s="16" t="s">
        <v>48</v>
      </c>
      <c r="AD22" s="16" t="s">
        <v>48</v>
      </c>
      <c r="AE22" s="16" t="s">
        <v>48</v>
      </c>
      <c r="AF22" s="16" t="s">
        <v>48</v>
      </c>
      <c r="AG22" s="16" t="s">
        <v>48</v>
      </c>
      <c r="AH22" s="16" t="s">
        <v>48</v>
      </c>
      <c r="AI22" s="16" t="s">
        <v>48</v>
      </c>
      <c r="AJ22" s="16" t="s">
        <v>48</v>
      </c>
      <c r="AK22" s="16" t="s">
        <v>48</v>
      </c>
      <c r="AL22" s="16" t="s">
        <v>48</v>
      </c>
      <c r="AM22" s="16" t="s">
        <v>48</v>
      </c>
      <c r="AN22" s="16" t="s">
        <v>48</v>
      </c>
      <c r="AO22" s="16" t="s">
        <v>48</v>
      </c>
      <c r="AP22" s="16" t="s">
        <v>48</v>
      </c>
      <c r="AQ22" s="16" t="s">
        <v>48</v>
      </c>
      <c r="AR22" s="16" t="s">
        <v>48</v>
      </c>
      <c r="AS22" s="16" t="s">
        <v>48</v>
      </c>
      <c r="AT22" s="16" t="s">
        <v>48</v>
      </c>
      <c r="AU22" s="16" t="s">
        <v>48</v>
      </c>
      <c r="AV22" s="16" t="s">
        <v>48</v>
      </c>
      <c r="AW22" s="16" t="s">
        <v>48</v>
      </c>
    </row>
    <row r="23" spans="1:49" ht="12.75">
      <c r="A23" s="44">
        <f t="shared" si="2"/>
        <v>13</v>
      </c>
      <c r="B23" s="45" t="s">
        <v>104</v>
      </c>
      <c r="C23" s="46">
        <f>Y21</f>
        <v>0</v>
      </c>
      <c r="D23" s="39">
        <f t="shared" si="3"/>
        <v>0</v>
      </c>
      <c r="E23" s="39">
        <f t="shared" si="1"/>
        <v>0</v>
      </c>
      <c r="F23" s="102"/>
      <c r="G23" s="42" t="s">
        <v>49</v>
      </c>
      <c r="H23" s="29"/>
      <c r="I23" s="29"/>
      <c r="J23" s="29"/>
      <c r="M23" s="73"/>
      <c r="N23" s="73">
        <v>0</v>
      </c>
      <c r="O23" s="73">
        <v>0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</row>
    <row r="24" spans="1:49" s="6" customFormat="1" ht="12.75">
      <c r="A24" s="52">
        <f t="shared" si="2"/>
        <v>14</v>
      </c>
      <c r="B24" s="45" t="s">
        <v>93</v>
      </c>
      <c r="C24" s="46">
        <f>Z21</f>
        <v>0</v>
      </c>
      <c r="D24" s="39">
        <f t="shared" si="3"/>
        <v>0</v>
      </c>
      <c r="E24" s="39">
        <f t="shared" si="1"/>
        <v>0</v>
      </c>
      <c r="F24" s="102">
        <v>29</v>
      </c>
      <c r="G24" s="22" t="s">
        <v>50</v>
      </c>
      <c r="H24" s="38">
        <f>AO21</f>
        <v>0</v>
      </c>
      <c r="I24" s="39">
        <f>H24*0.047619</f>
        <v>0</v>
      </c>
      <c r="J24" s="39">
        <f>H24-I24</f>
        <v>0</v>
      </c>
      <c r="K24" s="16"/>
      <c r="L24" s="16"/>
      <c r="M24" s="74"/>
      <c r="N24" s="74"/>
      <c r="O24" s="74"/>
      <c r="P24" s="74"/>
      <c r="Q24" s="75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</row>
    <row r="25" spans="1:49" s="16" customFormat="1" ht="12.75">
      <c r="A25" s="57">
        <f t="shared" si="2"/>
        <v>15</v>
      </c>
      <c r="B25" s="77" t="s">
        <v>80</v>
      </c>
      <c r="C25" s="46">
        <f>AA21</f>
        <v>0</v>
      </c>
      <c r="D25" s="39">
        <f t="shared" si="3"/>
        <v>0</v>
      </c>
      <c r="E25" s="39">
        <f t="shared" si="1"/>
        <v>0</v>
      </c>
      <c r="F25" s="102">
        <v>30</v>
      </c>
      <c r="G25" s="22" t="s">
        <v>52</v>
      </c>
      <c r="H25" s="38">
        <f>AP21</f>
        <v>0</v>
      </c>
      <c r="I25" s="39">
        <f>H25*0.047619</f>
        <v>0</v>
      </c>
      <c r="J25" s="39">
        <f>H25-I25</f>
        <v>0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</row>
    <row r="26" spans="1:49" s="16" customFormat="1" ht="12.75">
      <c r="A26" s="44">
        <f t="shared" si="2"/>
        <v>16</v>
      </c>
      <c r="B26" s="77" t="s">
        <v>51</v>
      </c>
      <c r="C26" s="78">
        <f>AB21</f>
        <v>0</v>
      </c>
      <c r="D26" s="39">
        <f t="shared" si="3"/>
        <v>0</v>
      </c>
      <c r="E26" s="39">
        <f t="shared" si="1"/>
        <v>0</v>
      </c>
      <c r="F26" s="102">
        <v>31</v>
      </c>
      <c r="G26" s="22" t="s">
        <v>53</v>
      </c>
      <c r="H26" s="38">
        <f>AQ21</f>
        <v>0</v>
      </c>
      <c r="I26" s="39">
        <f>H26*0.047619</f>
        <v>0</v>
      </c>
      <c r="J26" s="39">
        <f>H26-I26</f>
        <v>0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</row>
    <row r="27" spans="1:49" s="16" customFormat="1" ht="12.75">
      <c r="A27" s="44">
        <f t="shared" si="2"/>
        <v>17</v>
      </c>
      <c r="B27" s="45" t="s">
        <v>94</v>
      </c>
      <c r="C27" s="105">
        <f>AC21</f>
        <v>0</v>
      </c>
      <c r="D27" s="39">
        <f t="shared" si="3"/>
        <v>0</v>
      </c>
      <c r="E27" s="39">
        <f t="shared" si="1"/>
        <v>0</v>
      </c>
      <c r="F27" s="103">
        <v>32</v>
      </c>
      <c r="G27" s="22" t="s">
        <v>54</v>
      </c>
      <c r="H27" s="38">
        <f>AR21</f>
        <v>0</v>
      </c>
      <c r="I27" s="39">
        <f>H27*0.047619</f>
        <v>0</v>
      </c>
      <c r="J27" s="39">
        <f>H27-I27</f>
        <v>0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</row>
    <row r="28" spans="1:49" ht="13.5" thickBot="1">
      <c r="A28" s="44">
        <f t="shared" si="2"/>
        <v>18</v>
      </c>
      <c r="B28" s="45"/>
      <c r="C28" s="79">
        <f>AD21</f>
        <v>0</v>
      </c>
      <c r="D28" s="79"/>
      <c r="E28" s="39">
        <f t="shared" si="1"/>
        <v>0</v>
      </c>
      <c r="F28" s="102"/>
      <c r="G28" s="49" t="s">
        <v>56</v>
      </c>
      <c r="H28" s="29"/>
      <c r="I28" s="51">
        <f>SUM(I24:I27)</f>
        <v>0</v>
      </c>
      <c r="J28" s="29"/>
      <c r="M28" s="74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</row>
    <row r="29" spans="1:49" s="16" customFormat="1" ht="13.5" thickTop="1">
      <c r="A29" s="52">
        <f t="shared" si="2"/>
        <v>19</v>
      </c>
      <c r="B29" s="45" t="s">
        <v>55</v>
      </c>
      <c r="C29" s="79">
        <f>AE21</f>
        <v>0</v>
      </c>
      <c r="D29" s="79"/>
      <c r="E29" s="39">
        <f t="shared" si="1"/>
        <v>0</v>
      </c>
      <c r="F29" s="102"/>
      <c r="G29" s="36"/>
      <c r="H29" s="36"/>
      <c r="I29" s="36"/>
      <c r="J29" s="36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</row>
    <row r="30" spans="1:49" ht="12.75">
      <c r="A30" s="44">
        <f t="shared" si="2"/>
        <v>20</v>
      </c>
      <c r="B30" s="45" t="s">
        <v>89</v>
      </c>
      <c r="C30" s="79">
        <f>AF21</f>
        <v>0</v>
      </c>
      <c r="D30" s="79"/>
      <c r="E30" s="39">
        <f t="shared" si="1"/>
        <v>0</v>
      </c>
      <c r="F30" s="102"/>
      <c r="G30" s="26" t="s">
        <v>57</v>
      </c>
      <c r="H30" s="30"/>
      <c r="I30" s="30"/>
      <c r="J30" s="29"/>
      <c r="M30" s="74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</row>
    <row r="31" spans="1:49" s="16" customFormat="1" ht="12.75">
      <c r="A31" s="52">
        <f t="shared" si="2"/>
        <v>21</v>
      </c>
      <c r="B31" s="45" t="s">
        <v>88</v>
      </c>
      <c r="C31" s="79">
        <f>AG21</f>
        <v>0</v>
      </c>
      <c r="D31" s="79"/>
      <c r="E31" s="39">
        <f t="shared" si="1"/>
        <v>0</v>
      </c>
      <c r="F31" s="102">
        <v>33</v>
      </c>
      <c r="G31" s="37" t="s">
        <v>58</v>
      </c>
      <c r="H31" s="38">
        <f>AS21</f>
        <v>0</v>
      </c>
      <c r="I31" s="39">
        <f>H31*0.047619*J38</f>
        <v>0</v>
      </c>
      <c r="J31" s="39">
        <f>H31-I31</f>
        <v>0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</row>
    <row r="32" spans="1:49" s="16" customFormat="1" ht="13.5" thickBot="1">
      <c r="A32" s="44">
        <f t="shared" si="2"/>
        <v>22</v>
      </c>
      <c r="B32" s="80" t="s">
        <v>59</v>
      </c>
      <c r="C32" s="81"/>
      <c r="D32" s="81"/>
      <c r="E32" s="81">
        <f t="shared" si="1"/>
        <v>0</v>
      </c>
      <c r="F32" s="102">
        <v>34</v>
      </c>
      <c r="G32" s="22" t="s">
        <v>84</v>
      </c>
      <c r="H32" s="41">
        <f>AT21</f>
        <v>0</v>
      </c>
      <c r="I32" s="39">
        <f>H32*0.047619*J38</f>
        <v>0</v>
      </c>
      <c r="J32" s="39">
        <f>H32-I32</f>
        <v>0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</row>
    <row r="33" spans="1:49" s="16" customFormat="1" ht="13.5" thickTop="1">
      <c r="A33" s="44">
        <f t="shared" si="2"/>
        <v>23</v>
      </c>
      <c r="B33" s="82" t="s">
        <v>60</v>
      </c>
      <c r="C33" s="83"/>
      <c r="D33" s="39">
        <f>I19</f>
        <v>0</v>
      </c>
      <c r="E33" s="84"/>
      <c r="F33" s="102">
        <v>35</v>
      </c>
      <c r="G33" s="22" t="s">
        <v>24</v>
      </c>
      <c r="H33" s="47">
        <f>AU21</f>
        <v>0</v>
      </c>
      <c r="I33" s="48"/>
      <c r="J33" s="39">
        <f>H33-I33</f>
        <v>0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</row>
    <row r="34" spans="1:49" s="16" customFormat="1" ht="12.75">
      <c r="A34" s="44">
        <f t="shared" si="2"/>
        <v>24</v>
      </c>
      <c r="B34" s="82" t="s">
        <v>61</v>
      </c>
      <c r="C34" s="83"/>
      <c r="D34" s="39">
        <f>I28</f>
        <v>0</v>
      </c>
      <c r="E34" s="84"/>
      <c r="F34" s="103">
        <v>36</v>
      </c>
      <c r="G34" s="22" t="s">
        <v>62</v>
      </c>
      <c r="H34" s="47">
        <f>AV21</f>
        <v>0</v>
      </c>
      <c r="I34" s="48"/>
      <c r="J34" s="39">
        <f>H34-I34</f>
        <v>0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</row>
    <row r="35" spans="1:49" s="16" customFormat="1" ht="12.75">
      <c r="A35" s="44">
        <f t="shared" si="2"/>
        <v>25</v>
      </c>
      <c r="B35" s="82" t="s">
        <v>63</v>
      </c>
      <c r="C35" s="83"/>
      <c r="D35" s="39">
        <f>I38</f>
        <v>0</v>
      </c>
      <c r="E35" s="84"/>
      <c r="F35" s="103">
        <v>37</v>
      </c>
      <c r="G35" s="22" t="s">
        <v>64</v>
      </c>
      <c r="H35" s="47">
        <f>AW21</f>
        <v>0</v>
      </c>
      <c r="I35" s="48"/>
      <c r="J35" s="39">
        <f>H35-I35</f>
        <v>0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</row>
    <row r="36" spans="1:49" ht="13.5" thickBot="1">
      <c r="A36" s="44">
        <f t="shared" si="2"/>
        <v>26</v>
      </c>
      <c r="B36" s="80" t="s">
        <v>65</v>
      </c>
      <c r="C36" s="85"/>
      <c r="D36" s="86">
        <f>SUM(D12:D35)</f>
        <v>0</v>
      </c>
      <c r="E36" s="87"/>
      <c r="F36" s="1"/>
      <c r="G36" s="49" t="s">
        <v>66</v>
      </c>
      <c r="H36" s="50"/>
      <c r="I36" s="88">
        <f>SUM(I31:I35)</f>
        <v>0</v>
      </c>
      <c r="J36" s="89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</row>
    <row r="37" spans="1:49" s="16" customFormat="1" ht="13.5" thickTop="1">
      <c r="A37" s="52">
        <f t="shared" si="2"/>
        <v>27</v>
      </c>
      <c r="B37" s="90" t="s">
        <v>67</v>
      </c>
      <c r="C37" s="85"/>
      <c r="D37" s="85"/>
      <c r="E37" s="87"/>
      <c r="F37" s="1"/>
      <c r="G37" s="21" t="s">
        <v>33</v>
      </c>
      <c r="H37" s="20"/>
      <c r="I37" s="91"/>
      <c r="J37" s="92" t="s">
        <v>68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</row>
    <row r="38" spans="1:49" ht="15.75" customHeight="1" thickBot="1">
      <c r="A38" s="93"/>
      <c r="B38" s="23" t="s">
        <v>69</v>
      </c>
      <c r="C38" s="83"/>
      <c r="D38" s="35">
        <f>D9-D36</f>
        <v>0</v>
      </c>
      <c r="E38" s="94"/>
      <c r="F38" s="102"/>
      <c r="G38" s="49" t="s">
        <v>70</v>
      </c>
      <c r="H38" s="61"/>
      <c r="I38" s="95">
        <f>I31+I32</f>
        <v>0</v>
      </c>
      <c r="J38" s="96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</row>
    <row r="39" spans="1:49" ht="8.25" customHeight="1" thickBot="1" thickTop="1">
      <c r="A39" s="30"/>
      <c r="B39" s="30"/>
      <c r="C39" s="30"/>
      <c r="D39" s="30"/>
      <c r="E39" s="30"/>
      <c r="F39" s="1"/>
      <c r="G39" s="30"/>
      <c r="H39" s="30"/>
      <c r="I39" s="30"/>
      <c r="J39" s="30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</row>
    <row r="40" spans="1:49" ht="14.25" thickBot="1" thickTop="1">
      <c r="A40" s="30"/>
      <c r="B40" s="97" t="s">
        <v>71</v>
      </c>
      <c r="C40" s="98"/>
      <c r="D40" s="98"/>
      <c r="E40" s="98"/>
      <c r="F40" s="104"/>
      <c r="G40" s="98"/>
      <c r="H40" s="98"/>
      <c r="I40" s="98"/>
      <c r="J40" s="99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</row>
    <row r="41" spans="13:49" ht="13.5" thickTop="1"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</row>
    <row r="42" spans="13:49" ht="12.75"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</row>
    <row r="43" spans="13:49" ht="12.75"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</row>
    <row r="44" spans="13:49" ht="12.75"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</row>
    <row r="45" spans="13:49" ht="12.75"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</row>
    <row r="46" spans="13:49" ht="12.75"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</row>
    <row r="47" spans="13:49" ht="12.75"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</row>
    <row r="48" spans="13:49" ht="12.75"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</row>
    <row r="49" spans="13:49" ht="12.75"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</row>
    <row r="50" spans="13:49" ht="12.75"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</row>
    <row r="51" spans="13:49" ht="12.75"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</row>
    <row r="52" spans="13:49" ht="12.75"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</row>
    <row r="53" spans="13:49" ht="12.75"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</row>
    <row r="54" spans="13:49" ht="12.75"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</row>
    <row r="55" spans="13:49" ht="12.75"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</row>
    <row r="56" spans="13:49" ht="12.75"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</row>
    <row r="57" spans="13:49" ht="12.75"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</row>
    <row r="58" spans="13:49" ht="12.75"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</row>
    <row r="59" spans="13:49" ht="12.75"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</row>
    <row r="60" spans="13:49" ht="12.75"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</row>
    <row r="61" spans="13:49" ht="12.75"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</row>
    <row r="62" spans="13:49" ht="12.75"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</row>
    <row r="63" spans="13:49" ht="12.75"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</row>
    <row r="64" spans="13:49" ht="12.75"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</row>
    <row r="65" spans="13:49" ht="12.75"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</row>
    <row r="66" spans="13:49" ht="12.75"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</row>
    <row r="67" spans="13:49" ht="12.75"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</row>
    <row r="68" spans="13:49" ht="12.75"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</row>
    <row r="69" spans="13:49" ht="12.75"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</row>
    <row r="70" spans="13:49" ht="12.75"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</row>
    <row r="71" spans="13:49" ht="12.75"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</row>
    <row r="72" spans="13:49" ht="12.75"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</row>
    <row r="73" spans="13:49" ht="12.75"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</row>
    <row r="74" spans="13:49" ht="12.75"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</row>
    <row r="75" spans="13:49" ht="12.75"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</row>
    <row r="76" spans="13:49" ht="12.75"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</row>
    <row r="77" spans="13:49" ht="12.75"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</row>
    <row r="78" spans="13:49" ht="12.75"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</row>
    <row r="79" spans="13:49" ht="12.75"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</row>
    <row r="80" spans="13:49" ht="12.75"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</row>
    <row r="81" spans="13:49" ht="12.75"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</row>
    <row r="82" spans="13:49" ht="12.75"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</row>
    <row r="83" spans="13:49" ht="12.75"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</row>
    <row r="84" spans="13:49" ht="12.75"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</row>
    <row r="85" spans="13:49" ht="12.75"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</row>
    <row r="86" spans="13:49" ht="12.75"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</row>
    <row r="87" spans="13:49" ht="12.75"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</row>
    <row r="88" spans="13:49" ht="12.75"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</row>
    <row r="89" spans="13:49" ht="12.75"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</row>
    <row r="90" spans="13:49" ht="12.75"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</row>
    <row r="91" spans="13:49" ht="12.75"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</row>
    <row r="92" spans="13:49" ht="12.75"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</row>
    <row r="93" spans="13:49" ht="12.75"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</row>
    <row r="94" spans="13:49" ht="12.75"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</row>
    <row r="95" spans="13:49" ht="12.75"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</row>
    <row r="96" spans="13:49" ht="12.75"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</row>
    <row r="97" spans="13:49" ht="12.75"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</row>
    <row r="98" spans="13:49" ht="12.75"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</row>
    <row r="99" spans="13:49" ht="12.75"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</row>
    <row r="100" spans="13:49" ht="12.75"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</row>
    <row r="101" spans="13:49" ht="12.75"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</row>
    <row r="102" spans="13:49" ht="12.75"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</row>
    <row r="103" spans="13:49" ht="12.75"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</row>
    <row r="104" spans="13:49" ht="12.75"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</row>
    <row r="105" spans="13:49" ht="12.75"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</row>
    <row r="106" spans="13:49" ht="12.75"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</row>
    <row r="107" spans="13:49" ht="12.75"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</row>
    <row r="108" spans="13:49" ht="12.75"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</row>
    <row r="109" spans="13:49" ht="12.75"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</row>
    <row r="110" spans="13:49" ht="12.75"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</row>
    <row r="111" spans="13:49" ht="12.75"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</row>
    <row r="112" spans="13:49" ht="12.75"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</row>
    <row r="113" spans="13:49" ht="12.75"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</row>
    <row r="114" spans="13:49" ht="12.75"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</row>
    <row r="115" spans="13:49" ht="12.75"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</row>
    <row r="116" spans="13:49" ht="12.75"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</row>
    <row r="117" spans="13:49" ht="12.75"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</row>
    <row r="118" spans="13:49" ht="12.75"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</row>
    <row r="119" spans="13:49" ht="12.75"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</row>
    <row r="120" spans="13:49" ht="12.75"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</row>
    <row r="121" spans="13:49" ht="12.75"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</row>
    <row r="122" spans="13:49" ht="12.75"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</row>
    <row r="123" spans="13:49" ht="12.75"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</row>
    <row r="124" spans="13:49" ht="12.75"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</row>
    <row r="125" spans="13:49" ht="12.75"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</row>
    <row r="126" spans="13:49" ht="12.75"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</row>
    <row r="127" spans="13:49" ht="12.75"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</row>
    <row r="128" spans="13:49" ht="12.75"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</row>
    <row r="129" spans="13:49" ht="12.75"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</row>
    <row r="130" spans="13:49" ht="12.75"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</row>
    <row r="131" spans="13:49" ht="12.75"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</row>
    <row r="132" spans="13:49" ht="12.75"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</row>
    <row r="133" spans="13:49" ht="12.75"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</row>
    <row r="134" spans="13:49" ht="12.75"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</row>
    <row r="135" spans="13:49" ht="12.75"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</row>
    <row r="136" spans="13:49" ht="12.75"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</row>
    <row r="137" spans="13:49" ht="12.75"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</row>
    <row r="138" spans="13:49" ht="12.75"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</row>
    <row r="139" spans="13:49" ht="12.75"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</row>
    <row r="140" spans="13:49" ht="12.75"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</row>
    <row r="141" spans="13:49" ht="12.75"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</row>
    <row r="142" spans="13:49" ht="12.75"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</row>
    <row r="143" spans="13:49" ht="12.75"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</row>
    <row r="144" spans="13:49" ht="12.75"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</row>
    <row r="145" spans="13:49" ht="12.75"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</row>
    <row r="146" spans="13:49" ht="12.75"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</row>
    <row r="147" spans="13:49" ht="12.75"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</row>
    <row r="148" spans="13:49" ht="12.75"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</row>
    <row r="149" spans="13:49" ht="12.75"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</row>
    <row r="150" spans="13:49" ht="12.75"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</row>
    <row r="151" spans="13:49" ht="12.75"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</row>
    <row r="152" spans="13:49" ht="12.75"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</row>
    <row r="153" spans="13:49" ht="12.75"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</row>
    <row r="154" spans="13:49" ht="12.75"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</row>
    <row r="155" spans="13:49" ht="12.75"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</row>
    <row r="156" spans="13:49" ht="12.75"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</row>
    <row r="157" spans="13:49" ht="12.75"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</row>
    <row r="158" spans="13:49" ht="12.75"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</row>
    <row r="159" spans="13:49" ht="12.75"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</row>
    <row r="160" spans="13:49" ht="12.75"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</row>
    <row r="161" spans="13:49" ht="12.75"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</row>
    <row r="162" spans="13:49" ht="12.75"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</row>
    <row r="163" spans="13:49" ht="12.75"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</row>
    <row r="164" spans="13:49" ht="12.75"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</row>
    <row r="165" spans="13:49" ht="12.75"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</row>
    <row r="166" spans="13:49" ht="12.75"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</row>
    <row r="167" spans="13:49" ht="12.75"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</row>
    <row r="168" spans="13:49" ht="12.75"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</row>
    <row r="169" spans="13:49" ht="12.75"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</row>
    <row r="170" spans="13:49" ht="12.75"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</row>
    <row r="171" spans="13:49" ht="12.75"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</row>
    <row r="172" spans="13:49" ht="12.75"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</row>
    <row r="173" spans="13:49" ht="12.75"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</row>
    <row r="174" spans="13:49" ht="12.75"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</row>
    <row r="175" spans="13:49" ht="12.75"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</row>
    <row r="176" spans="13:49" ht="12.75"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</row>
    <row r="177" spans="13:49" ht="12.75"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</row>
    <row r="178" spans="13:49" ht="12.75"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</row>
    <row r="179" spans="13:49" ht="12.75"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</row>
    <row r="180" spans="13:49" ht="12.75"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</row>
    <row r="181" spans="13:49" ht="12.75"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</row>
    <row r="182" spans="13:49" ht="12.75"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</row>
    <row r="183" spans="13:49" ht="12.75"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</row>
    <row r="184" spans="13:49" ht="12.75"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</row>
    <row r="185" spans="13:49" ht="12.75"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</row>
    <row r="186" spans="13:49" ht="12.75"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</row>
    <row r="187" spans="13:49" ht="12.75"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</row>
    <row r="188" spans="13:49" ht="12.75"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</row>
    <row r="189" spans="13:49" ht="12.75"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</row>
    <row r="190" spans="13:49" ht="12.75"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</row>
    <row r="191" spans="13:49" ht="12.75"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</row>
    <row r="192" spans="13:49" ht="12.75"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</row>
    <row r="193" spans="13:49" ht="12.75"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</row>
    <row r="194" spans="13:49" ht="12.75"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</row>
    <row r="195" spans="13:49" ht="12.75"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</row>
    <row r="196" spans="13:49" ht="12.75"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</row>
    <row r="197" spans="13:49" ht="12.75"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</row>
    <row r="198" spans="13:49" ht="12.75"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</row>
    <row r="199" spans="13:49" ht="12.75"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</row>
    <row r="200" spans="13:49" ht="12.75"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</row>
    <row r="201" spans="13:49" ht="12.75"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</row>
    <row r="202" spans="13:49" ht="12.75"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</row>
    <row r="203" spans="13:49" ht="12.75"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</row>
    <row r="204" spans="13:49" ht="12.75"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</row>
    <row r="205" spans="13:49" ht="12.75"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</row>
    <row r="206" spans="13:49" ht="12.75"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</row>
    <row r="207" spans="13:49" ht="12.75"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</row>
    <row r="208" spans="13:49" ht="12.75"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</row>
    <row r="209" spans="13:49" ht="12.75"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</row>
    <row r="210" spans="13:49" ht="12.75"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</row>
    <row r="211" spans="13:49" ht="12.75"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</row>
    <row r="212" spans="13:49" ht="12.75"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</row>
    <row r="213" spans="13:49" ht="12.75"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</row>
    <row r="214" spans="13:49" ht="12.75"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</row>
    <row r="215" spans="13:49" ht="12.75"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</row>
    <row r="216" spans="13:49" ht="12.75"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</row>
    <row r="217" spans="13:49" ht="12.75"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</row>
    <row r="218" spans="13:49" ht="12.75"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</row>
    <row r="219" spans="13:49" ht="12.75"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</row>
    <row r="220" spans="13:49" ht="12.75"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</row>
    <row r="221" spans="13:49" ht="12.75"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</row>
    <row r="222" spans="13:49" ht="12.75"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</row>
    <row r="223" spans="13:49" ht="12.75"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</row>
    <row r="224" spans="13:49" ht="12.75"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</row>
    <row r="225" spans="13:49" ht="12.75"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</row>
    <row r="226" spans="13:49" ht="12.75"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</row>
    <row r="227" spans="13:49" ht="12.75"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</row>
    <row r="228" spans="13:49" ht="12.75"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</row>
    <row r="229" spans="13:49" ht="12.75"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</row>
    <row r="230" spans="13:49" ht="12.75"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</row>
    <row r="231" spans="13:49" ht="12.75"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</row>
    <row r="232" spans="13:49" ht="12.75"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</row>
    <row r="233" spans="13:49" ht="12.75"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</row>
    <row r="234" spans="13:49" ht="12.75"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</row>
    <row r="235" spans="13:49" ht="12.75"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</row>
    <row r="236" spans="13:49" ht="12.75"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</row>
    <row r="237" spans="13:49" ht="12.75"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</row>
    <row r="238" spans="13:49" ht="12.75"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</row>
    <row r="239" spans="13:49" ht="12.75"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</row>
    <row r="240" spans="13:49" ht="12.75"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</row>
    <row r="241" spans="13:49" ht="12.75"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</row>
    <row r="242" spans="13:49" ht="12.75"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</row>
    <row r="243" spans="13:49" ht="12.75"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</row>
    <row r="244" spans="13:49" ht="12.75"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</row>
    <row r="245" spans="13:49" ht="12.75"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</row>
    <row r="246" spans="13:49" ht="12.75"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</row>
    <row r="247" spans="13:49" ht="12.75"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</row>
    <row r="248" spans="13:49" ht="12.75"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</row>
    <row r="249" spans="13:49" ht="12.75"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</row>
    <row r="250" spans="13:49" ht="12.75"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</row>
    <row r="251" spans="13:49" ht="12.75"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</row>
    <row r="252" spans="13:49" ht="12.75"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</row>
    <row r="253" spans="13:49" ht="12.75"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</row>
    <row r="254" spans="13:49" ht="12.75"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</row>
    <row r="255" spans="13:49" ht="12.75"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</row>
    <row r="256" spans="13:49" ht="12.75"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</row>
    <row r="257" spans="13:49" ht="12.75"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</row>
    <row r="258" spans="13:49" ht="12.75"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</row>
    <row r="259" spans="13:49" ht="12.75"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</row>
    <row r="260" spans="13:49" ht="12.75"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</row>
    <row r="261" spans="13:49" ht="12.75"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</row>
    <row r="262" spans="13:49" ht="12.75"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</row>
    <row r="263" spans="13:49" ht="12.75"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</row>
    <row r="264" spans="13:49" ht="12.75"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</row>
    <row r="265" spans="13:49" ht="12.75"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</row>
    <row r="266" spans="13:49" ht="12.75"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</row>
    <row r="267" spans="13:49" ht="12.75"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</row>
    <row r="268" spans="13:49" ht="12.75"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</row>
    <row r="269" spans="13:49" ht="12.75"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</row>
    <row r="270" spans="13:49" ht="12.75"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</row>
    <row r="271" spans="13:49" ht="12.75"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</row>
    <row r="272" spans="13:49" ht="12.75"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</row>
    <row r="273" spans="13:49" ht="12.75"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</row>
    <row r="274" spans="13:49" ht="12.75"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</row>
    <row r="275" spans="13:49" ht="12.75"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</row>
    <row r="276" spans="13:49" ht="12.75"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</row>
    <row r="277" spans="13:49" ht="12.75"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</row>
    <row r="278" spans="13:49" ht="12.75"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</row>
    <row r="279" spans="13:49" ht="12.75"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</row>
    <row r="280" spans="13:49" ht="12.75"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</row>
    <row r="281" spans="13:49" ht="12.75"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</row>
    <row r="282" spans="13:49" ht="12.75"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</row>
    <row r="283" spans="13:49" ht="12.75"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</row>
    <row r="284" spans="13:49" ht="12.75"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</row>
    <row r="285" spans="13:49" ht="12.75"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</row>
    <row r="286" spans="13:49" ht="12.75"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</row>
    <row r="287" spans="13:49" ht="12.75"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</row>
    <row r="288" spans="13:49" ht="12.75"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</row>
    <row r="289" spans="13:49" ht="12.75"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</row>
    <row r="290" spans="13:49" ht="12.75"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</row>
    <row r="291" spans="13:49" ht="12.75"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</row>
    <row r="292" spans="13:49" ht="12.75"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</row>
    <row r="293" spans="13:49" ht="12.75"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</row>
    <row r="294" spans="13:49" ht="12.75"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</row>
    <row r="295" spans="13:49" ht="12.75"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</row>
    <row r="296" spans="13:49" ht="12.75"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</row>
    <row r="297" spans="13:49" ht="12.75"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</row>
    <row r="298" spans="13:49" ht="12.75"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</row>
    <row r="299" spans="13:49" ht="12.75"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</row>
    <row r="300" spans="13:49" ht="12.75"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</row>
    <row r="301" spans="13:49" ht="12.75"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</row>
    <row r="302" spans="13:49" ht="12.75"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</row>
    <row r="303" spans="13:49" ht="12.75"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</row>
    <row r="304" spans="13:49" ht="12.75"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</row>
    <row r="305" spans="13:49" ht="12.75"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</row>
    <row r="306" spans="13:49" ht="12.75"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</row>
    <row r="307" spans="13:49" ht="12.75"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</row>
    <row r="308" spans="13:49" ht="12.75"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</row>
    <row r="309" spans="13:49" ht="12.75"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</row>
    <row r="310" spans="13:49" ht="12.75"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</row>
    <row r="311" spans="13:49" ht="12.75"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</row>
    <row r="312" spans="13:49" ht="12.75"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</row>
    <row r="313" spans="13:49" ht="12.75"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</row>
    <row r="314" spans="13:49" ht="12.75"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</row>
    <row r="315" spans="13:49" ht="12.75"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</row>
    <row r="316" spans="13:49" ht="12.75"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</row>
    <row r="317" spans="13:49" ht="12.75"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</row>
    <row r="318" spans="13:49" ht="12.75"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</row>
    <row r="319" spans="13:49" ht="12.75"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</row>
    <row r="320" spans="13:49" ht="12.75"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</row>
    <row r="321" spans="13:49" ht="12.75"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</row>
    <row r="322" spans="13:49" ht="12.75"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</row>
    <row r="323" spans="13:49" ht="12.75"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</row>
    <row r="324" spans="13:49" ht="12.75"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</row>
    <row r="325" spans="13:49" ht="12.75"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</row>
    <row r="326" spans="13:49" ht="12.75"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</row>
    <row r="327" spans="13:49" ht="12.75"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</row>
    <row r="328" spans="13:49" ht="12.75"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</row>
    <row r="329" spans="13:49" ht="12.75"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</row>
    <row r="330" spans="13:49" ht="12.75"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</row>
    <row r="331" spans="13:49" ht="12.75"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</row>
    <row r="332" spans="13:49" ht="12.75"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</row>
    <row r="333" spans="13:49" ht="12.75"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</row>
    <row r="334" spans="13:49" ht="12.75"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</row>
    <row r="335" spans="13:49" ht="12.75"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</row>
    <row r="336" spans="13:49" ht="12.75"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</row>
    <row r="337" spans="13:49" ht="12.75"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</row>
    <row r="338" spans="13:49" ht="12.75"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</row>
    <row r="339" spans="13:49" ht="12.75"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</row>
    <row r="340" spans="13:49" ht="12.75"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</row>
    <row r="341" spans="13:49" ht="12.75"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</row>
    <row r="342" spans="13:49" ht="12.75"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</row>
    <row r="343" spans="13:49" ht="12.75"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</row>
    <row r="344" spans="13:49" ht="12.75"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</row>
    <row r="345" spans="13:49" ht="12.75"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</row>
    <row r="346" spans="13:49" ht="12.75"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</row>
    <row r="347" spans="13:49" ht="12.75"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</row>
    <row r="348" spans="13:49" ht="12.75"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</row>
    <row r="349" spans="13:49" ht="12.75"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</row>
    <row r="350" spans="13:49" ht="12.75"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</row>
    <row r="351" spans="13:49" ht="12.75"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</row>
    <row r="352" spans="13:49" ht="12.75"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</row>
    <row r="353" spans="13:49" ht="12.75"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</row>
    <row r="354" spans="13:49" ht="12.75"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</row>
    <row r="355" spans="13:49" ht="12.75"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</row>
    <row r="356" spans="13:49" ht="12.75"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</row>
    <row r="357" spans="13:49" ht="12.75"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</row>
    <row r="358" spans="13:49" ht="12.75"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</row>
    <row r="359" spans="13:49" ht="12.75"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</row>
    <row r="360" spans="13:49" ht="12.75"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</row>
    <row r="361" spans="13:49" ht="12.75"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</row>
    <row r="362" spans="13:49" ht="12.75"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</row>
    <row r="363" spans="13:49" ht="12.75"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</row>
    <row r="364" spans="13:49" ht="12.75"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</row>
    <row r="365" spans="13:49" ht="12.75"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</row>
    <row r="366" spans="13:49" ht="12.75"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</row>
    <row r="367" spans="13:49" ht="12.75"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</row>
    <row r="368" spans="13:49" ht="12.75"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</row>
    <row r="369" spans="13:49" ht="12.75"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</row>
    <row r="370" spans="13:49" ht="12.75"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</row>
    <row r="371" spans="13:49" ht="12.75"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</row>
    <row r="372" spans="13:49" ht="12.75"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</row>
    <row r="373" spans="13:49" ht="12.75"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</row>
    <row r="374" spans="13:49" ht="12.75"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</row>
    <row r="375" spans="13:49" ht="12.75"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</row>
    <row r="376" spans="13:49" ht="12.75"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</row>
    <row r="377" spans="13:49" ht="12.75"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</row>
    <row r="378" spans="13:49" ht="12.75"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</row>
    <row r="379" spans="13:49" ht="12.75"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</row>
    <row r="380" spans="13:49" ht="12.75"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</row>
    <row r="381" spans="13:49" ht="12.75"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</row>
    <row r="382" spans="13:49" ht="12.75"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</row>
    <row r="383" spans="13:49" ht="12.75"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</row>
    <row r="384" spans="13:49" ht="12.75"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</row>
    <row r="385" spans="13:49" ht="12.75"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</row>
    <row r="386" spans="13:49" ht="12.75"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</row>
    <row r="387" spans="13:49" ht="12.75"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</row>
    <row r="388" spans="13:49" ht="12.75"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</row>
    <row r="389" spans="13:49" ht="12.75"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</row>
    <row r="390" spans="13:49" ht="12.75"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</row>
    <row r="391" spans="13:49" ht="12.75"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</row>
    <row r="392" spans="13:49" ht="12.75"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</row>
    <row r="393" spans="13:49" ht="12.75"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</row>
    <row r="394" spans="13:49" ht="12.75"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</row>
    <row r="395" spans="13:49" ht="12.75"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</row>
    <row r="396" spans="13:49" ht="12.75"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</row>
    <row r="397" spans="13:49" ht="12.75"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</row>
    <row r="398" spans="13:49" ht="12.75"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</row>
    <row r="399" spans="13:49" ht="12.75"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</row>
    <row r="400" spans="13:49" ht="12.75"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</row>
  </sheetData>
  <printOptions/>
  <pageMargins left="0.75" right="0.75" top="1" bottom="1" header="0.5" footer="0.5"/>
  <pageSetup fitToHeight="1" fitToWidth="1"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INCOME, EXPENSE &amp; GST SUMMARY</dc:title>
  <dc:subject/>
  <dc:creator>W. HENDERSON</dc:creator>
  <cp:keywords/>
  <dc:description>FORM FOR PRINTING</dc:description>
  <cp:lastModifiedBy>Naim</cp:lastModifiedBy>
  <cp:lastPrinted>2008-03-27T15:54:05Z</cp:lastPrinted>
  <dcterms:created xsi:type="dcterms:W3CDTF">2001-03-02T17:25:58Z</dcterms:created>
  <dcterms:modified xsi:type="dcterms:W3CDTF">2010-07-05T20:21:50Z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